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G:\dga_e\Dpi\SMPB\1 Opérations\St Sébastien sur Loire - CDEF\4-Marchés\G181JC MOE concours\1 -Marché\07 - Questions Réponses\QR fonds de dossier\"/>
    </mc:Choice>
  </mc:AlternateContent>
  <bookViews>
    <workbookView xWindow="19200" yWindow="1875" windowWidth="25800" windowHeight="23700" tabRatio="500" activeTab="1"/>
  </bookViews>
  <sheets>
    <sheet name="ANNEXE 1 - BORDEREAU SURFACES" sheetId="2" r:id="rId1"/>
    <sheet name="ANNEXE 2 - BORDEREAU COUTS 1 " sheetId="3" r:id="rId2"/>
  </sheets>
  <externalReferences>
    <externalReference r:id="rId3"/>
    <externalReference r:id="rId4"/>
  </externalReferences>
  <definedNames>
    <definedName name="Ajust" localSheetId="1">#REF!</definedName>
    <definedName name="Ajust">#REF!</definedName>
    <definedName name="Amenag">#REF!</definedName>
    <definedName name="Bas">[1]Base!$H$24</definedName>
    <definedName name="Benef">[1]Base!$D$13</definedName>
    <definedName name="Coef">[1]Base!$D$12</definedName>
    <definedName name="DEMOL">[1]Base!$H$31</definedName>
    <definedName name="Equip">#REF!</definedName>
    <definedName name="HT">#REF!</definedName>
    <definedName name="_xlnm.Print_Titles" localSheetId="0">'ANNEXE 1 - BORDEREAU SURFACES'!$4:$5</definedName>
    <definedName name="NEUF">[1]Base!$H$29</definedName>
    <definedName name="PHr">[1]Base!$D$16</definedName>
    <definedName name="s">[1]Base!$F$23</definedName>
    <definedName name="Struct">#REF!</definedName>
    <definedName name="Sup" localSheetId="1">[2]ESTIMATION!#REF!</definedName>
    <definedName name="Sup">[2]ESTIMATION!#REF!</definedName>
    <definedName name="_xlnm.Print_Area" localSheetId="0">'ANNEXE 1 - BORDEREAU SURFACES'!$B$4:$N$354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33" i="3" l="1"/>
  <c r="I33" i="3"/>
  <c r="Q36" i="3"/>
  <c r="M298" i="2"/>
  <c r="M303" i="2"/>
  <c r="M309" i="2"/>
  <c r="N297" i="2"/>
  <c r="N295" i="2"/>
  <c r="M265" i="2"/>
  <c r="M276" i="2"/>
  <c r="N264" i="2"/>
  <c r="M283" i="2"/>
  <c r="M289" i="2"/>
  <c r="N282" i="2"/>
  <c r="N262" i="2"/>
  <c r="M155" i="2"/>
  <c r="M169" i="2"/>
  <c r="N154" i="2"/>
  <c r="M187" i="2"/>
  <c r="M198" i="2"/>
  <c r="N186" i="2"/>
  <c r="M212" i="2"/>
  <c r="M227" i="2"/>
  <c r="M237" i="2"/>
  <c r="N211" i="2"/>
  <c r="M244" i="2"/>
  <c r="N243" i="2"/>
  <c r="N152" i="2"/>
  <c r="M122" i="2"/>
  <c r="M130" i="2"/>
  <c r="M143" i="2"/>
  <c r="N121" i="2"/>
  <c r="N119" i="2"/>
  <c r="M90" i="2"/>
  <c r="M96" i="2"/>
  <c r="N89" i="2"/>
  <c r="M105" i="2"/>
  <c r="N104" i="2"/>
  <c r="M113" i="2"/>
  <c r="N112" i="2"/>
  <c r="N87" i="2"/>
  <c r="M10" i="2"/>
  <c r="M19" i="2"/>
  <c r="M26" i="2"/>
  <c r="M35" i="2"/>
  <c r="M52" i="2"/>
  <c r="M56" i="2"/>
  <c r="N9" i="2"/>
  <c r="M63" i="2"/>
  <c r="M79" i="2"/>
  <c r="N62" i="2"/>
  <c r="N7" i="2"/>
  <c r="N315" i="2"/>
  <c r="N356" i="2"/>
  <c r="N358" i="2"/>
  <c r="M344" i="2"/>
  <c r="N343" i="2"/>
  <c r="M334" i="2"/>
  <c r="M330" i="2"/>
  <c r="M320" i="2"/>
  <c r="N319" i="2"/>
  <c r="N317" i="2"/>
</calcChain>
</file>

<file path=xl/sharedStrings.xml><?xml version="1.0" encoding="utf-8"?>
<sst xmlns="http://schemas.openxmlformats.org/spreadsheetml/2006/main" count="565" uniqueCount="324">
  <si>
    <t>ANNEXE 2 - BORDEREAU DE DECOMPOSITION DES COUTS HT TRAVAUX</t>
  </si>
  <si>
    <t>INFRASTRUCTURE</t>
  </si>
  <si>
    <t>TOTAL GENERAL HT</t>
  </si>
  <si>
    <t>TOTAL</t>
  </si>
  <si>
    <t>CODE</t>
  </si>
  <si>
    <t>FONCTION</t>
  </si>
  <si>
    <t xml:space="preserve">PROGRAMME </t>
  </si>
  <si>
    <t>Unité</t>
  </si>
  <si>
    <t>Surface Utile</t>
  </si>
  <si>
    <t>A</t>
  </si>
  <si>
    <t>PÔLE RESSOURCES</t>
  </si>
  <si>
    <t>A1 • Services administratifs</t>
  </si>
  <si>
    <t xml:space="preserve">Accueil </t>
  </si>
  <si>
    <t>A1</t>
  </si>
  <si>
    <t>Hall d'accueil CDEF</t>
  </si>
  <si>
    <t>Salle d'attente</t>
  </si>
  <si>
    <t xml:space="preserve">Poste d'accueil </t>
  </si>
  <si>
    <t>Sanitaire accueil</t>
  </si>
  <si>
    <t>Bureau d'entretien visiteurs</t>
  </si>
  <si>
    <t>Hall secondaire : personnel</t>
  </si>
  <si>
    <t xml:space="preserve">Local ménage </t>
  </si>
  <si>
    <t>Direction CDEF</t>
  </si>
  <si>
    <t>Bureau de direction</t>
  </si>
  <si>
    <t>Secrétariat de direction</t>
  </si>
  <si>
    <t>Bureaux des chefs de service éducatif</t>
  </si>
  <si>
    <t>Secrétariat éducatif</t>
  </si>
  <si>
    <t>Archives secrétariat éducatif</t>
  </si>
  <si>
    <t>Services gestion</t>
  </si>
  <si>
    <t>Bureau chef de service ressources</t>
  </si>
  <si>
    <t>Bureau Coordinateut technique</t>
  </si>
  <si>
    <t>Bureaux Finances</t>
  </si>
  <si>
    <t xml:space="preserve">Bureaux RH </t>
  </si>
  <si>
    <t>Bureau d'entretien / isolement</t>
  </si>
  <si>
    <t>Archives Finances</t>
  </si>
  <si>
    <t>Archives RH</t>
  </si>
  <si>
    <t>Locaux de service</t>
  </si>
  <si>
    <t>Salles de réunions</t>
  </si>
  <si>
    <t>Salles de réunions 10 pl.</t>
  </si>
  <si>
    <t>Salles de réunion 20 pl.</t>
  </si>
  <si>
    <t>Salle de réunion 40 pl. / réceptions</t>
  </si>
  <si>
    <t>Office réunions</t>
  </si>
  <si>
    <t>Salle du personnel</t>
  </si>
  <si>
    <t>Espace ressources</t>
  </si>
  <si>
    <t>Stockage consommables</t>
  </si>
  <si>
    <t>Archives générales CDEF</t>
  </si>
  <si>
    <t>Sanitaires centralisés</t>
  </si>
  <si>
    <t>Vestiaires / douches</t>
  </si>
  <si>
    <t>Sanitaire de proximité si besoin</t>
  </si>
  <si>
    <t>Local reprographie</t>
  </si>
  <si>
    <t>Local serveur</t>
  </si>
  <si>
    <t>Locaux syndicaux</t>
  </si>
  <si>
    <t>Sanitaire d'appoint</t>
  </si>
  <si>
    <t>Entretien des locaux</t>
  </si>
  <si>
    <t xml:space="preserve">Stockage général </t>
  </si>
  <si>
    <t>Locaux ménage répartis (provision de surface)</t>
  </si>
  <si>
    <t>Vestaire personnel entretien</t>
  </si>
  <si>
    <t>PM</t>
  </si>
  <si>
    <t>A2 • Ateliers</t>
  </si>
  <si>
    <t>Ateliers de maintenance</t>
  </si>
  <si>
    <t>A2</t>
  </si>
  <si>
    <t>Stockage électricité plomberie</t>
  </si>
  <si>
    <t>Stockage peinture</t>
  </si>
  <si>
    <t>Atelier menuiserie</t>
  </si>
  <si>
    <t>Stockage menuiserie</t>
  </si>
  <si>
    <t>Stockage outillage portatif</t>
  </si>
  <si>
    <t>Stockage espaces verts</t>
  </si>
  <si>
    <t>Stockage mobilier</t>
  </si>
  <si>
    <t>Stockage compresseur</t>
  </si>
  <si>
    <t>Bureau partagé</t>
  </si>
  <si>
    <t>Vestiaire atelier</t>
  </si>
  <si>
    <t>Douche mutualisée</t>
  </si>
  <si>
    <t xml:space="preserve">Sanitaire </t>
  </si>
  <si>
    <t>Atelier polyvalent</t>
  </si>
  <si>
    <t>Stockage atelier</t>
  </si>
  <si>
    <t>Bureau moniteur d'atelier</t>
  </si>
  <si>
    <t>Sanitaires</t>
  </si>
  <si>
    <t>B</t>
  </si>
  <si>
    <t>SERVICES D'URGENCES CENTRALISÉS</t>
  </si>
  <si>
    <t xml:space="preserve">B1 • DAUME </t>
  </si>
  <si>
    <t>Espaces d'accueil</t>
  </si>
  <si>
    <t>B1</t>
  </si>
  <si>
    <t>Hall d'accueil</t>
  </si>
  <si>
    <t>Espace de convivialité</t>
  </si>
  <si>
    <t>Lingerie</t>
  </si>
  <si>
    <t>Locaux service</t>
  </si>
  <si>
    <t>Bureaux des éducateurs</t>
  </si>
  <si>
    <t>Stockage linge</t>
  </si>
  <si>
    <t>Stockage produits sanitaires</t>
  </si>
  <si>
    <t xml:space="preserve">B2 • Pivot / EMU </t>
  </si>
  <si>
    <t>Bureau et accueil</t>
  </si>
  <si>
    <t>B2</t>
  </si>
  <si>
    <t>Accueil Pivot / EMU</t>
  </si>
  <si>
    <t>Bureau Pivot</t>
  </si>
  <si>
    <t>Bureau des éducateurs EMU</t>
  </si>
  <si>
    <t>B3 • Chambres Escale</t>
  </si>
  <si>
    <t>Accueil 15 ans et +</t>
  </si>
  <si>
    <t>B3</t>
  </si>
  <si>
    <t>Espace de vie / sommeil</t>
  </si>
  <si>
    <t>Coin cuisine</t>
  </si>
  <si>
    <t>Salle d'eau WC</t>
  </si>
  <si>
    <t>C</t>
  </si>
  <si>
    <t xml:space="preserve">PÔLE RENCONTRES </t>
  </si>
  <si>
    <t>C1 • Pôle Rencontre</t>
  </si>
  <si>
    <t>Locaux d'accueil</t>
  </si>
  <si>
    <t>C1</t>
  </si>
  <si>
    <t>Hall parents</t>
  </si>
  <si>
    <t>Salle d'attente parents</t>
  </si>
  <si>
    <t>Sanitaire parents</t>
  </si>
  <si>
    <t xml:space="preserve">Hall personnel </t>
  </si>
  <si>
    <t>Salle d'attente assistants familiaux</t>
  </si>
  <si>
    <t>Sanitaire personnel et AF</t>
  </si>
  <si>
    <t>Espaces de rencontre</t>
  </si>
  <si>
    <t>Appartements "neutres"</t>
  </si>
  <si>
    <t>Salon neutre</t>
  </si>
  <si>
    <t xml:space="preserve">Cuisine </t>
  </si>
  <si>
    <t xml:space="preserve">Salle de bain </t>
  </si>
  <si>
    <t>Sanitaire</t>
  </si>
  <si>
    <t>Salons "bébé"</t>
  </si>
  <si>
    <t>Salon bébé</t>
  </si>
  <si>
    <t>Salle de sieste</t>
  </si>
  <si>
    <t>Salons "neutres"</t>
  </si>
  <si>
    <t>Bureau de proximité</t>
  </si>
  <si>
    <t>Bureaux et services</t>
  </si>
  <si>
    <t>Bureaux éducateurs MDF</t>
  </si>
  <si>
    <t>Bureaux éducateurs SAF</t>
  </si>
  <si>
    <t>Bureau maîtresses de maison</t>
  </si>
  <si>
    <t>Stockage linge et matériel SAF</t>
  </si>
  <si>
    <t>Salle de réunion</t>
  </si>
  <si>
    <t>D</t>
  </si>
  <si>
    <t>PÔLE HÉBERGEMENT</t>
  </si>
  <si>
    <t>D1 • Pouponnière : 3 unités de 6 enfants</t>
  </si>
  <si>
    <t>Accueil 0 - 3 ans</t>
  </si>
  <si>
    <t>D1</t>
  </si>
  <si>
    <t xml:space="preserve">Hall sas </t>
  </si>
  <si>
    <t>Espace vestiaire enfants</t>
  </si>
  <si>
    <t>Espace poussette</t>
  </si>
  <si>
    <t xml:space="preserve">Espace de vie et jeux </t>
  </si>
  <si>
    <t>Espace jeux calmes</t>
  </si>
  <si>
    <t>Espace repas</t>
  </si>
  <si>
    <t>Cuisine</t>
  </si>
  <si>
    <t>Salles de propreté / lange</t>
  </si>
  <si>
    <t>Chambres</t>
  </si>
  <si>
    <t>Espace lange partagé</t>
  </si>
  <si>
    <t>Stockage linge propre</t>
  </si>
  <si>
    <t>Sanitaires personnel</t>
  </si>
  <si>
    <t>Biberonnerie</t>
  </si>
  <si>
    <t>Stockage biberonnerie</t>
  </si>
  <si>
    <t>Bureau puéricultrice</t>
  </si>
  <si>
    <t>Bureau auxiliaires de puériculture</t>
  </si>
  <si>
    <t>Bureau médical</t>
  </si>
  <si>
    <t>Salon de rencontre</t>
  </si>
  <si>
    <t>Stockage linge sale</t>
  </si>
  <si>
    <t>Repassage et couture</t>
  </si>
  <si>
    <t>Vestaire personnel</t>
  </si>
  <si>
    <t>Stockage matériel et mobilier</t>
  </si>
  <si>
    <t>D2 • Jardin d'enfants : 2 unités de 6 enfants</t>
  </si>
  <si>
    <t>Accueil 3 - 6 ans</t>
  </si>
  <si>
    <t>D2</t>
  </si>
  <si>
    <t>Vestaire enfants</t>
  </si>
  <si>
    <t>Espace de vie et de repas</t>
  </si>
  <si>
    <t>Salle de jeux collectifs</t>
  </si>
  <si>
    <t>Salle de jeux calmes</t>
  </si>
  <si>
    <t>Sanitaires enfants</t>
  </si>
  <si>
    <t>Salles de bain</t>
  </si>
  <si>
    <t>Bureaux éducateurs</t>
  </si>
  <si>
    <t>D3 • Unité 6-16 ans : 1 unité de 10 enfants</t>
  </si>
  <si>
    <t>Accueil 6 - 16 ans</t>
  </si>
  <si>
    <t>D3</t>
  </si>
  <si>
    <t>Hall d'accueil enfants</t>
  </si>
  <si>
    <t>Vestiaire enfants</t>
  </si>
  <si>
    <t>Espace de vie</t>
  </si>
  <si>
    <t>Point informatique</t>
  </si>
  <si>
    <t>Réserve</t>
  </si>
  <si>
    <t>Salles de jeux (jeux ou TV)</t>
  </si>
  <si>
    <t>Sanitaires RDC</t>
  </si>
  <si>
    <t>Sanitaire d'appoint étage</t>
  </si>
  <si>
    <t>Salles de bain partagées</t>
  </si>
  <si>
    <t>Salles de bain individuelles</t>
  </si>
  <si>
    <t xml:space="preserve">Bureau d'entretien psy. </t>
  </si>
  <si>
    <t>Bureau éducateurs</t>
  </si>
  <si>
    <t>Studio</t>
  </si>
  <si>
    <t>Salle de bain</t>
  </si>
  <si>
    <t>D4 • Cuisine centrale</t>
  </si>
  <si>
    <t>Cusines</t>
  </si>
  <si>
    <t>D4</t>
  </si>
  <si>
    <t>Réception</t>
  </si>
  <si>
    <t>Bureau du chef</t>
  </si>
  <si>
    <t>Réserves</t>
  </si>
  <si>
    <t>Réserve épicerie</t>
  </si>
  <si>
    <t>Réserves froides</t>
  </si>
  <si>
    <t>Réserve entretien</t>
  </si>
  <si>
    <t>Déconditionnement / légumerie / prépa. Froide</t>
  </si>
  <si>
    <t>Cuisson</t>
  </si>
  <si>
    <t>Office d'envoi</t>
  </si>
  <si>
    <t>Plonge batterie</t>
  </si>
  <si>
    <t>Local déchet</t>
  </si>
  <si>
    <t>Vestiaires / Sanitaires H</t>
  </si>
  <si>
    <t>Vestiaires / Sanitaires F</t>
  </si>
  <si>
    <t>Sanitaire / douche mutalisé</t>
  </si>
  <si>
    <t>E</t>
  </si>
  <si>
    <t>PÔLE ACTIVITÉS</t>
  </si>
  <si>
    <t>E1 • Jardin d'activités</t>
  </si>
  <si>
    <t>Accueil de jour 0 - 6 ans</t>
  </si>
  <si>
    <t>E1</t>
  </si>
  <si>
    <t>Salle de propreté</t>
  </si>
  <si>
    <t>Espace lange</t>
  </si>
  <si>
    <t>Salle de motricité</t>
  </si>
  <si>
    <t>Rangement motricité</t>
  </si>
  <si>
    <t>Office (coin cuisine)</t>
  </si>
  <si>
    <t>Espace de jeux calmes</t>
  </si>
  <si>
    <t>Salle activité manuelles</t>
  </si>
  <si>
    <t>Sanitaire adultes</t>
  </si>
  <si>
    <t>Ateliers</t>
  </si>
  <si>
    <t>E2</t>
  </si>
  <si>
    <t xml:space="preserve">Hall </t>
  </si>
  <si>
    <t>Salle de classe</t>
  </si>
  <si>
    <t>Salle d'activité / cuisine pédagogique</t>
  </si>
  <si>
    <t>F</t>
  </si>
  <si>
    <t>PÔLE SANTÉ</t>
  </si>
  <si>
    <t>F1 • Cabinet médical</t>
  </si>
  <si>
    <t>Accueil pôle santé</t>
  </si>
  <si>
    <t>F1</t>
  </si>
  <si>
    <t>Unité médicale</t>
  </si>
  <si>
    <t>Cabinet médical</t>
  </si>
  <si>
    <t>Bureau infirmière</t>
  </si>
  <si>
    <t>Espace bien être</t>
  </si>
  <si>
    <t>Unité psychologues</t>
  </si>
  <si>
    <t>F2</t>
  </si>
  <si>
    <t>Bureau psychologue</t>
  </si>
  <si>
    <t>X</t>
  </si>
  <si>
    <t>ESPACES EXTÉRIEURS</t>
  </si>
  <si>
    <t>X1 • Espaces extérieurs de vie</t>
  </si>
  <si>
    <t>Jardins hébergement</t>
  </si>
  <si>
    <t>X1</t>
  </si>
  <si>
    <t>Terrasse Pouponnière</t>
  </si>
  <si>
    <t>Jardin Pouponnière</t>
  </si>
  <si>
    <t>Terrasse Jardin d'enfant</t>
  </si>
  <si>
    <t>Jardin d'enfant</t>
  </si>
  <si>
    <t>Terrasse Unité 6-16 ans</t>
  </si>
  <si>
    <t>Jardin Unité 6-16 ans</t>
  </si>
  <si>
    <t>Prairie partagée</t>
  </si>
  <si>
    <t>Terrain multisports</t>
  </si>
  <si>
    <t>Jardins activités / rencontres</t>
  </si>
  <si>
    <t>Jardin "Motricité" (Jardin d'activité)</t>
  </si>
  <si>
    <t>Jardin "Rencontres"  (MDF)</t>
  </si>
  <si>
    <t>Stockages extérieurs</t>
  </si>
  <si>
    <t>Espace poubelles Pouponnière</t>
  </si>
  <si>
    <t>Espace poubelles Jardin d'enfant</t>
  </si>
  <si>
    <t>Espace poubelles 6-16 ans</t>
  </si>
  <si>
    <t>Espace poubelles cuisine</t>
  </si>
  <si>
    <t xml:space="preserve">Espace poubelles centralisé </t>
  </si>
  <si>
    <t>Garages des unités</t>
  </si>
  <si>
    <t>X2 • Voirie et stationnement</t>
  </si>
  <si>
    <t>Voirie et stationnement</t>
  </si>
  <si>
    <t>X2</t>
  </si>
  <si>
    <t>Parvis</t>
  </si>
  <si>
    <t>Stationnement personnel</t>
  </si>
  <si>
    <t>Stationnement visiteurs</t>
  </si>
  <si>
    <t>Stationnement véhicules CDEF</t>
  </si>
  <si>
    <t>Voirie et cour de service</t>
  </si>
  <si>
    <t>Abris vélos</t>
  </si>
  <si>
    <t>En noir : les surfaces extérieures de jardins sont des indications mais doivent être respecter autant que possible</t>
  </si>
  <si>
    <t>En bleu : ces surfaces sont à moduler en fonction du parti architectural (parvis, jardins activités et motricité, prairie)</t>
  </si>
  <si>
    <t>SUPERSTRUCTURE</t>
  </si>
  <si>
    <t>A21</t>
  </si>
  <si>
    <t>SYSTEME PORTEUR</t>
  </si>
  <si>
    <t>A22</t>
  </si>
  <si>
    <t>TOITURES</t>
  </si>
  <si>
    <t xml:space="preserve">A23 </t>
  </si>
  <si>
    <t>PAROIS EXTERIEURES</t>
  </si>
  <si>
    <t>Remplissage d'ossatures</t>
  </si>
  <si>
    <t>Bardages formant parois extérieures</t>
  </si>
  <si>
    <t>Ouvertures extérieures</t>
  </si>
  <si>
    <t>Protection et fermeture des baies extérieures</t>
  </si>
  <si>
    <t>Traitements des parements extérieurs</t>
  </si>
  <si>
    <t>A3</t>
  </si>
  <si>
    <t>EQUIPEMENT</t>
  </si>
  <si>
    <t>A31</t>
  </si>
  <si>
    <t>EQUIPEMENTS STRUCTURAUX</t>
  </si>
  <si>
    <t>Cloisonnements</t>
  </si>
  <si>
    <t>Baies Intérieures</t>
  </si>
  <si>
    <t>Traitement des parements verticaux intérieurs</t>
  </si>
  <si>
    <t>Sols</t>
  </si>
  <si>
    <t>Plafonds</t>
  </si>
  <si>
    <t>A32</t>
  </si>
  <si>
    <t>EQUIPEMENTS ORGANIQUES</t>
  </si>
  <si>
    <t>Conduits et Gaines</t>
  </si>
  <si>
    <t>Plomberie</t>
  </si>
  <si>
    <t>Electricité</t>
  </si>
  <si>
    <t>Appareils élévateurs</t>
  </si>
  <si>
    <t>A33</t>
  </si>
  <si>
    <t>EQUIPEMENTS DE PARACHEVEMENTS</t>
  </si>
  <si>
    <t>Peinture - tenture</t>
  </si>
  <si>
    <t>Revêtements muraux ou de plafonds</t>
  </si>
  <si>
    <t>Rangements</t>
  </si>
  <si>
    <t>PREPARATION DU TERRAIN</t>
  </si>
  <si>
    <t>PLATEFORMES - NIVELLEMENTS</t>
  </si>
  <si>
    <t>SUJETIONS POUR PRESENCE D'EAU</t>
  </si>
  <si>
    <t>AMENAGEMENT DE CHANTIER</t>
  </si>
  <si>
    <t>DEPOLLUTION DES SOLS</t>
  </si>
  <si>
    <t>FONDATIONS SPECIALES</t>
  </si>
  <si>
    <t>RESEAUX ORGANIQUES</t>
  </si>
  <si>
    <t>RESEAUX D'ALIMENTATION</t>
  </si>
  <si>
    <t>RESEAUX D'EVACUATION</t>
  </si>
  <si>
    <t xml:space="preserve">B4 </t>
  </si>
  <si>
    <t>AMENAGEMENTS de SURFACE</t>
  </si>
  <si>
    <t>VOIRIE</t>
  </si>
  <si>
    <t>AIRES de STATIONNEMENT</t>
  </si>
  <si>
    <t>CIRCULATIONS PIETONS</t>
  </si>
  <si>
    <t>AIRES de JEUX - REPOS</t>
  </si>
  <si>
    <t>CLOTURES</t>
  </si>
  <si>
    <t>PLANTATIONS - ESPACES VERTS</t>
  </si>
  <si>
    <t>TOTAL - A CONSTRUCTION  PROPREMENT DITE</t>
  </si>
  <si>
    <t>TOTAL - B SUJETION D'ADAPTATION AU SITE DU PROJET</t>
  </si>
  <si>
    <t>A - CONSTRUCTION  PROPREMENT DITE</t>
  </si>
  <si>
    <t>Chauffage - Ventilation - Condit. - Climatisation.</t>
  </si>
  <si>
    <t>B - SUJETION D’ADAPTATION AU SITE DU PROJET</t>
  </si>
  <si>
    <t>SURFACE UTILE TOTALE</t>
  </si>
  <si>
    <t>SURFACE DE PLANCHER TOTALE</t>
  </si>
  <si>
    <t>RATIO SDP/SU GLOBAL</t>
  </si>
  <si>
    <t>CDEF • BORDEREAU DES SURFACES</t>
  </si>
  <si>
    <t>E2 • Atelier de mobilisation</t>
  </si>
  <si>
    <t>Atelier de mobilisation technique</t>
  </si>
  <si>
    <t>Bureau éduacteur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</si>
</sst>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€_-;\-* #,##0.00\ _€_-;_-* &quot;-&quot;??\ _€_-;_-@_-"/>
    <numFmt numFmtId="164" formatCode="_ * #,##0.00_ \ [$€-1]_ ;_ * \-#,##0.00\ \ [$€-1]_ ;_ * &quot;-&quot;??_ \ [$€-1]_ ;_ @_ "/>
    <numFmt numFmtId="165" formatCode="#,##0&quot; m2&quot;"/>
    <numFmt numFmtId="166" formatCode="##\ ##0\ &quot;m2&quot;"/>
    <numFmt numFmtId="167" formatCode="00"/>
    <numFmt numFmtId="168" formatCode="#,###&quot; m2&quot;"/>
    <numFmt numFmtId="169" formatCode="#&quot; postes&quot;"/>
    <numFmt numFmtId="170" formatCode="#,###.0&quot; m2&quot;"/>
    <numFmt numFmtId="171" formatCode="_-* #,##0.00\ [$€-1]_-;\-* #,##0.00\ [$€-1]_-;_-* &quot;-&quot;??\ [$€-1]_-;_-@_-"/>
  </numFmts>
  <fonts count="6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</font>
    <font>
      <b/>
      <i/>
      <sz val="16"/>
      <name val="Helvetica"/>
    </font>
    <font>
      <b/>
      <sz val="10"/>
      <name val="Helvetica"/>
    </font>
    <font>
      <sz val="10"/>
      <name val="Helvetica"/>
    </font>
    <font>
      <sz val="12"/>
      <name val="Helvetica"/>
    </font>
    <font>
      <b/>
      <sz val="12"/>
      <name val="Helvetica"/>
    </font>
    <font>
      <sz val="11"/>
      <color indexed="8"/>
      <name val="Calibri"/>
      <family val="2"/>
    </font>
    <font>
      <sz val="10"/>
      <name val="Arial"/>
      <family val="2"/>
    </font>
    <font>
      <u/>
      <sz val="9"/>
      <color indexed="12"/>
      <name val="Geneva"/>
    </font>
    <font>
      <sz val="11"/>
      <color theme="1"/>
      <name val="Calibri"/>
      <scheme val="minor"/>
    </font>
    <font>
      <sz val="11"/>
      <color indexed="17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b/>
      <i/>
      <sz val="14"/>
      <color theme="1"/>
      <name val="Calibri"/>
      <scheme val="minor"/>
    </font>
    <font>
      <sz val="12"/>
      <color theme="0" tint="-0.34998626667073579"/>
      <name val="Calibri"/>
      <family val="2"/>
      <scheme val="minor"/>
    </font>
    <font>
      <sz val="10"/>
      <color theme="1"/>
      <name val="Calibri"/>
      <scheme val="minor"/>
    </font>
    <font>
      <sz val="10"/>
      <color rgb="FFFF0200"/>
      <name val="Helvetica"/>
    </font>
    <font>
      <b/>
      <i/>
      <sz val="14"/>
      <name val="Helvetica"/>
    </font>
    <font>
      <b/>
      <i/>
      <sz val="14"/>
      <color theme="0" tint="-0.34998626667073579"/>
      <name val="Helvetica"/>
    </font>
    <font>
      <b/>
      <sz val="11"/>
      <name val="Helvetica"/>
    </font>
    <font>
      <b/>
      <sz val="9"/>
      <color theme="0" tint="-0.34998626667073579"/>
      <name val="Helvetica"/>
    </font>
    <font>
      <b/>
      <sz val="11"/>
      <color theme="0" tint="-0.34998626667073579"/>
      <name val="Helvetica"/>
    </font>
    <font>
      <sz val="12"/>
      <color rgb="FFFF0200"/>
      <name val="Helvetica"/>
    </font>
    <font>
      <b/>
      <sz val="12"/>
      <color theme="0" tint="-0.34998626667073579"/>
      <name val="Helvetica"/>
    </font>
    <font>
      <sz val="10"/>
      <color theme="0" tint="-0.34998626667073579"/>
      <name val="Helvetica"/>
    </font>
    <font>
      <b/>
      <sz val="10"/>
      <color theme="0" tint="-0.34998626667073579"/>
      <name val="Helvetica"/>
    </font>
    <font>
      <b/>
      <sz val="10"/>
      <color theme="1"/>
      <name val="Calibri"/>
      <scheme val="minor"/>
    </font>
    <font>
      <b/>
      <sz val="12"/>
      <name val="Calibri"/>
      <scheme val="minor"/>
    </font>
    <font>
      <sz val="10"/>
      <color rgb="FFFF0000"/>
      <name val="Helvetica"/>
    </font>
    <font>
      <b/>
      <sz val="12"/>
      <color rgb="FFFF0000"/>
      <name val="Calibri"/>
      <family val="2"/>
      <charset val="238"/>
      <scheme val="minor"/>
    </font>
    <font>
      <sz val="10"/>
      <name val="Calibri"/>
      <scheme val="minor"/>
    </font>
    <font>
      <b/>
      <sz val="10"/>
      <color rgb="FF000000"/>
      <name val="Calibri"/>
      <scheme val="minor"/>
    </font>
    <font>
      <sz val="12"/>
      <name val="Calibri"/>
      <scheme val="minor"/>
    </font>
    <font>
      <sz val="10"/>
      <color theme="0" tint="-0.499984740745262"/>
      <name val="Helvetica"/>
    </font>
    <font>
      <sz val="12"/>
      <color theme="0" tint="-0.499984740745262"/>
      <name val="Calibri"/>
      <family val="2"/>
      <scheme val="minor"/>
    </font>
    <font>
      <sz val="10"/>
      <color theme="0" tint="-0.499984740745262"/>
      <name val="Calibri"/>
      <scheme val="minor"/>
    </font>
    <font>
      <b/>
      <sz val="12"/>
      <color theme="0" tint="-0.499984740745262"/>
      <name val="Calibri"/>
      <family val="2"/>
      <scheme val="minor"/>
    </font>
    <font>
      <sz val="10"/>
      <color theme="3"/>
      <name val="Helvetica"/>
    </font>
    <font>
      <sz val="10"/>
      <color theme="3"/>
      <name val="Calibri"/>
      <scheme val="minor"/>
    </font>
    <font>
      <b/>
      <sz val="12"/>
      <color theme="3"/>
      <name val="Calibri"/>
      <scheme val="minor"/>
    </font>
    <font>
      <sz val="12"/>
      <color theme="3"/>
      <name val="Calibri"/>
      <scheme val="minor"/>
    </font>
    <font>
      <b/>
      <sz val="14"/>
      <name val="Helvetica"/>
    </font>
    <font>
      <b/>
      <sz val="14"/>
      <color theme="0" tint="-0.34998626667073579"/>
      <name val="Helvetica"/>
    </font>
    <font>
      <sz val="14"/>
      <color theme="1"/>
      <name val="Calibri"/>
      <scheme val="minor"/>
    </font>
    <font>
      <b/>
      <sz val="14"/>
      <color theme="1"/>
      <name val="Calibri"/>
      <scheme val="minor"/>
    </font>
    <font>
      <sz val="14"/>
      <color rgb="FFFF0200"/>
      <name val="Helvetica"/>
    </font>
    <font>
      <sz val="10"/>
      <color theme="8"/>
      <name val="Helvetica"/>
    </font>
    <font>
      <i/>
      <sz val="10"/>
      <name val="Calibri"/>
      <scheme val="minor"/>
    </font>
    <font>
      <i/>
      <sz val="10"/>
      <color theme="8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5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rgb="FFFFE4E5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rgb="FF000000"/>
      </patternFill>
    </fill>
    <fill>
      <patternFill patternType="solid">
        <fgColor rgb="FFB3F1A0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E4F8DD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73F15E"/>
        <bgColor rgb="FF000000"/>
      </patternFill>
    </fill>
    <fill>
      <patternFill patternType="solid">
        <fgColor rgb="FF7AFF63"/>
        <bgColor rgb="FF000000"/>
      </patternFill>
    </fill>
    <fill>
      <patternFill patternType="solid">
        <fgColor rgb="FFC6F1B3"/>
        <bgColor rgb="FF000000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7AFF63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E6ECFD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0.79998168889431442"/>
        <bgColor rgb="FF000000"/>
      </patternFill>
    </fill>
    <fill>
      <patternFill patternType="solid">
        <fgColor rgb="FFF9E8FF"/>
        <bgColor rgb="FF000000"/>
      </patternFill>
    </fill>
    <fill>
      <patternFill patternType="solid">
        <fgColor theme="2" tint="0.79998168889431442"/>
        <bgColor indexed="64"/>
      </patternFill>
    </fill>
    <fill>
      <patternFill patternType="solid">
        <fgColor rgb="FFFFE1E2"/>
        <bgColor rgb="FF000000"/>
      </patternFill>
    </fill>
    <fill>
      <patternFill patternType="solid">
        <fgColor theme="6" tint="0.39997558519241921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DFE58"/>
        <bgColor rgb="FF000000"/>
      </patternFill>
    </fill>
    <fill>
      <patternFill patternType="solid">
        <fgColor rgb="FFB8FADC"/>
        <bgColor rgb="FF000000"/>
      </patternFill>
    </fill>
    <fill>
      <patternFill patternType="solid">
        <fgColor rgb="FF8EF9CD"/>
        <bgColor rgb="FF000000"/>
      </patternFill>
    </fill>
    <fill>
      <patternFill patternType="solid">
        <fgColor rgb="FFDCF9EC"/>
        <bgColor rgb="FF000000"/>
      </patternFill>
    </fill>
    <fill>
      <patternFill patternType="solid">
        <fgColor rgb="FFB8FADC"/>
        <bgColor indexed="64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rgb="FFE4E4E4"/>
        <bgColor rgb="FF000000"/>
      </patternFill>
    </fill>
    <fill>
      <patternFill patternType="solid">
        <fgColor rgb="FFA6A6A6"/>
        <bgColor rgb="FF000000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4">
    <xf numFmtId="0" fontId="0" fillId="0" borderId="0"/>
    <xf numFmtId="0" fontId="3" fillId="0" borderId="0"/>
    <xf numFmtId="0" fontId="9" fillId="4" borderId="13" applyNumberFormat="0" applyFont="0" applyAlignment="0" applyProtection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2" fillId="0" borderId="0"/>
    <xf numFmtId="0" fontId="10" fillId="0" borderId="0"/>
    <xf numFmtId="0" fontId="12" fillId="0" borderId="0"/>
    <xf numFmtId="0" fontId="3" fillId="0" borderId="0"/>
    <xf numFmtId="9" fontId="1" fillId="0" borderId="0" applyFont="0" applyFill="0" applyBorder="0" applyAlignment="0" applyProtection="0"/>
    <xf numFmtId="0" fontId="13" fillId="5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16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17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</cellStyleXfs>
  <cellXfs count="445">
    <xf numFmtId="0" fontId="0" fillId="0" borderId="0" xfId="0"/>
    <xf numFmtId="0" fontId="8" fillId="0" borderId="0" xfId="1" applyFont="1" applyBorder="1"/>
    <xf numFmtId="0" fontId="7" fillId="0" borderId="0" xfId="1" applyFont="1" applyBorder="1"/>
    <xf numFmtId="165" fontId="7" fillId="2" borderId="0" xfId="1" applyNumberFormat="1" applyFont="1" applyFill="1" applyBorder="1" applyProtection="1">
      <protection locked="0"/>
    </xf>
    <xf numFmtId="2" fontId="8" fillId="0" borderId="6" xfId="0" applyNumberFormat="1" applyFont="1" applyBorder="1"/>
    <xf numFmtId="0" fontId="0" fillId="0" borderId="0" xfId="0" applyAlignment="1">
      <alignment vertical="center"/>
    </xf>
    <xf numFmtId="0" fontId="19" fillId="0" borderId="0" xfId="0" applyFont="1" applyAlignment="1">
      <alignment vertical="center"/>
    </xf>
    <xf numFmtId="1" fontId="20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1" fontId="24" fillId="0" borderId="0" xfId="0" applyNumberFormat="1" applyFont="1" applyAlignment="1">
      <alignment horizontal="left" vertical="center"/>
    </xf>
    <xf numFmtId="167" fontId="23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1" fontId="26" fillId="7" borderId="20" xfId="0" applyNumberFormat="1" applyFont="1" applyFill="1" applyBorder="1" applyAlignment="1">
      <alignment horizontal="centerContinuous" vertical="center" wrapText="1"/>
    </xf>
    <xf numFmtId="1" fontId="26" fillId="7" borderId="25" xfId="0" applyNumberFormat="1" applyFont="1" applyFill="1" applyBorder="1" applyAlignment="1">
      <alignment horizontal="center" vertical="center" wrapText="1"/>
    </xf>
    <xf numFmtId="0" fontId="25" fillId="7" borderId="26" xfId="0" applyFont="1" applyFill="1" applyBorder="1" applyAlignment="1">
      <alignment horizontal="center" vertical="center"/>
    </xf>
    <xf numFmtId="0" fontId="25" fillId="7" borderId="27" xfId="0" applyFont="1" applyFill="1" applyBorder="1" applyAlignment="1">
      <alignment horizontal="centerContinuous" vertical="center"/>
    </xf>
    <xf numFmtId="0" fontId="25" fillId="7" borderId="28" xfId="0" applyFont="1" applyFill="1" applyBorder="1" applyAlignment="1">
      <alignment horizontal="centerContinuous" vertical="center"/>
    </xf>
    <xf numFmtId="0" fontId="25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left" vertical="center"/>
    </xf>
    <xf numFmtId="0" fontId="28" fillId="0" borderId="0" xfId="0" applyFont="1" applyAlignment="1">
      <alignment vertical="center"/>
    </xf>
    <xf numFmtId="0" fontId="8" fillId="7" borderId="0" xfId="0" applyFont="1" applyFill="1" applyAlignment="1">
      <alignment horizontal="center" vertical="center"/>
    </xf>
    <xf numFmtId="167" fontId="8" fillId="7" borderId="0" xfId="0" applyNumberFormat="1" applyFont="1" applyFill="1" applyAlignment="1">
      <alignment horizontal="center" vertical="center"/>
    </xf>
    <xf numFmtId="0" fontId="8" fillId="7" borderId="0" xfId="0" applyFont="1" applyFill="1" applyAlignment="1">
      <alignment horizontal="left" vertical="center"/>
    </xf>
    <xf numFmtId="1" fontId="29" fillId="7" borderId="0" xfId="0" applyNumberFormat="1" applyFont="1" applyFill="1" applyAlignment="1">
      <alignment horizontal="left" vertical="center"/>
    </xf>
    <xf numFmtId="167" fontId="8" fillId="7" borderId="0" xfId="0" applyNumberFormat="1" applyFont="1" applyFill="1" applyAlignment="1">
      <alignment horizontal="left" vertical="center"/>
    </xf>
    <xf numFmtId="0" fontId="8" fillId="7" borderId="0" xfId="0" applyFont="1" applyFill="1" applyAlignment="1">
      <alignment horizontal="right" vertical="center"/>
    </xf>
    <xf numFmtId="0" fontId="8" fillId="7" borderId="0" xfId="0" applyFont="1" applyFill="1" applyBorder="1" applyAlignment="1">
      <alignment horizontal="left" vertical="center"/>
    </xf>
    <xf numFmtId="168" fontId="8" fillId="9" borderId="9" xfId="0" applyNumberFormat="1" applyFont="1" applyFill="1" applyBorder="1" applyAlignment="1">
      <alignment vertical="center"/>
    </xf>
    <xf numFmtId="166" fontId="2" fillId="0" borderId="9" xfId="0" applyNumberFormat="1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167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1" fontId="30" fillId="0" borderId="0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left" vertical="center"/>
    </xf>
    <xf numFmtId="168" fontId="6" fillId="0" borderId="0" xfId="0" applyNumberFormat="1" applyFont="1" applyFill="1" applyBorder="1" applyAlignment="1">
      <alignment vertical="center"/>
    </xf>
    <xf numFmtId="0" fontId="6" fillId="10" borderId="0" xfId="0" applyFont="1" applyFill="1" applyAlignment="1">
      <alignment horizontal="left" vertical="center"/>
    </xf>
    <xf numFmtId="167" fontId="6" fillId="10" borderId="0" xfId="0" applyNumberFormat="1" applyFont="1" applyFill="1" applyAlignment="1">
      <alignment horizontal="center" vertical="center"/>
    </xf>
    <xf numFmtId="167" fontId="5" fillId="11" borderId="0" xfId="0" applyNumberFormat="1" applyFont="1" applyFill="1" applyAlignment="1">
      <alignment horizontal="left" vertical="center"/>
    </xf>
    <xf numFmtId="167" fontId="5" fillId="11" borderId="0" xfId="0" applyNumberFormat="1" applyFont="1" applyFill="1" applyBorder="1" applyAlignment="1">
      <alignment horizontal="left" vertical="center"/>
    </xf>
    <xf numFmtId="1" fontId="31" fillId="11" borderId="0" xfId="0" applyNumberFormat="1" applyFont="1" applyFill="1" applyBorder="1" applyAlignment="1">
      <alignment horizontal="left" vertical="center"/>
    </xf>
    <xf numFmtId="0" fontId="5" fillId="10" borderId="0" xfId="0" applyFont="1" applyFill="1" applyAlignment="1">
      <alignment horizontal="left" vertical="center"/>
    </xf>
    <xf numFmtId="168" fontId="5" fillId="10" borderId="0" xfId="0" applyNumberFormat="1" applyFont="1" applyFill="1" applyAlignment="1">
      <alignment vertical="center"/>
    </xf>
    <xf numFmtId="166" fontId="32" fillId="0" borderId="6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12" borderId="0" xfId="0" applyFont="1" applyFill="1" applyBorder="1" applyAlignment="1">
      <alignment horizontal="center" vertical="center"/>
    </xf>
    <xf numFmtId="167" fontId="22" fillId="12" borderId="0" xfId="0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" fontId="31" fillId="0" borderId="0" xfId="0" applyNumberFormat="1" applyFont="1" applyBorder="1" applyAlignment="1">
      <alignment horizontal="center" vertical="center"/>
    </xf>
    <xf numFmtId="167" fontId="5" fillId="0" borderId="0" xfId="0" applyNumberFormat="1" applyFont="1" applyBorder="1" applyAlignment="1">
      <alignment horizontal="left" vertical="center"/>
    </xf>
    <xf numFmtId="0" fontId="22" fillId="12" borderId="0" xfId="0" applyFont="1" applyFill="1" applyBorder="1" applyAlignment="1">
      <alignment horizontal="right" vertical="center"/>
    </xf>
    <xf numFmtId="168" fontId="22" fillId="12" borderId="0" xfId="0" applyNumberFormat="1" applyFont="1" applyFill="1" applyBorder="1" applyAlignment="1">
      <alignment vertical="center"/>
    </xf>
    <xf numFmtId="168" fontId="5" fillId="9" borderId="0" xfId="0" applyNumberFormat="1" applyFont="1" applyFill="1" applyBorder="1" applyAlignment="1">
      <alignment vertical="center"/>
    </xf>
    <xf numFmtId="166" fontId="21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12" borderId="0" xfId="0" applyFont="1" applyFill="1" applyAlignment="1">
      <alignment horizontal="left" vertical="center"/>
    </xf>
    <xf numFmtId="167" fontId="6" fillId="12" borderId="0" xfId="0" applyNumberFormat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center" vertical="center"/>
    </xf>
    <xf numFmtId="1" fontId="30" fillId="0" borderId="2" xfId="0" applyNumberFormat="1" applyFont="1" applyBorder="1" applyAlignment="1">
      <alignment horizontal="center" vertical="center"/>
    </xf>
    <xf numFmtId="167" fontId="6" fillId="0" borderId="2" xfId="0" applyNumberFormat="1" applyFont="1" applyBorder="1" applyAlignment="1">
      <alignment horizontal="left" vertical="center"/>
    </xf>
    <xf numFmtId="0" fontId="6" fillId="12" borderId="2" xfId="0" applyFont="1" applyFill="1" applyBorder="1" applyAlignment="1">
      <alignment horizontal="center" vertical="center"/>
    </xf>
    <xf numFmtId="168" fontId="6" fillId="12" borderId="2" xfId="0" applyNumberFormat="1" applyFont="1" applyFill="1" applyBorder="1" applyAlignment="1">
      <alignment vertical="center"/>
    </xf>
    <xf numFmtId="168" fontId="6" fillId="9" borderId="3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1" fontId="30" fillId="0" borderId="0" xfId="0" applyNumberFormat="1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left" vertical="center"/>
    </xf>
    <xf numFmtId="0" fontId="6" fillId="12" borderId="0" xfId="0" applyFont="1" applyFill="1" applyBorder="1" applyAlignment="1">
      <alignment horizontal="center" vertical="center"/>
    </xf>
    <xf numFmtId="168" fontId="6" fillId="12" borderId="0" xfId="0" applyNumberFormat="1" applyFont="1" applyFill="1" applyBorder="1" applyAlignment="1">
      <alignment vertical="center"/>
    </xf>
    <xf numFmtId="168" fontId="6" fillId="9" borderId="5" xfId="0" applyNumberFormat="1" applyFont="1" applyFill="1" applyBorder="1" applyAlignment="1">
      <alignment vertical="center"/>
    </xf>
    <xf numFmtId="0" fontId="6" fillId="12" borderId="0" xfId="0" applyFont="1" applyFill="1" applyAlignment="1">
      <alignment horizontal="center" vertical="center"/>
    </xf>
    <xf numFmtId="167" fontId="6" fillId="13" borderId="0" xfId="0" applyNumberFormat="1" applyFont="1" applyFill="1" applyBorder="1" applyAlignment="1">
      <alignment horizontal="left" vertical="center"/>
    </xf>
    <xf numFmtId="167" fontId="6" fillId="14" borderId="0" xfId="0" applyNumberFormat="1" applyFont="1" applyFill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left" vertical="center"/>
    </xf>
    <xf numFmtId="0" fontId="33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/>
    </xf>
    <xf numFmtId="167" fontId="6" fillId="0" borderId="11" xfId="0" applyNumberFormat="1" applyFont="1" applyBorder="1" applyAlignment="1">
      <alignment horizontal="center" vertical="center"/>
    </xf>
    <xf numFmtId="1" fontId="30" fillId="0" borderId="11" xfId="0" applyNumberFormat="1" applyFont="1" applyBorder="1" applyAlignment="1">
      <alignment horizontal="center" vertical="center"/>
    </xf>
    <xf numFmtId="167" fontId="6" fillId="0" borderId="11" xfId="0" applyNumberFormat="1" applyFont="1" applyBorder="1" applyAlignment="1">
      <alignment horizontal="left" vertical="center"/>
    </xf>
    <xf numFmtId="0" fontId="6" fillId="12" borderId="11" xfId="0" applyFont="1" applyFill="1" applyBorder="1" applyAlignment="1">
      <alignment horizontal="center" vertical="center"/>
    </xf>
    <xf numFmtId="168" fontId="6" fillId="12" borderId="11" xfId="0" applyNumberFormat="1" applyFont="1" applyFill="1" applyBorder="1" applyAlignment="1">
      <alignment vertical="center"/>
    </xf>
    <xf numFmtId="168" fontId="6" fillId="9" borderId="12" xfId="0" applyNumberFormat="1" applyFont="1" applyFill="1" applyBorder="1" applyAlignment="1">
      <alignment vertical="center"/>
    </xf>
    <xf numFmtId="0" fontId="6" fillId="15" borderId="0" xfId="0" applyFont="1" applyFill="1" applyBorder="1" applyAlignment="1">
      <alignment horizontal="center" vertical="center"/>
    </xf>
    <xf numFmtId="167" fontId="6" fillId="15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12" borderId="0" xfId="0" applyFont="1" applyFill="1" applyBorder="1" applyAlignment="1">
      <alignment horizontal="right" vertical="center"/>
    </xf>
    <xf numFmtId="0" fontId="6" fillId="15" borderId="0" xfId="0" applyFont="1" applyFill="1" applyAlignment="1">
      <alignment horizontal="left" vertical="center"/>
    </xf>
    <xf numFmtId="167" fontId="6" fillId="15" borderId="0" xfId="0" applyNumberFormat="1" applyFont="1" applyFill="1" applyAlignment="1">
      <alignment horizontal="center" vertical="center"/>
    </xf>
    <xf numFmtId="167" fontId="6" fillId="13" borderId="2" xfId="0" applyNumberFormat="1" applyFont="1" applyFill="1" applyBorder="1" applyAlignment="1">
      <alignment horizontal="left" vertical="center"/>
    </xf>
    <xf numFmtId="0" fontId="6" fillId="15" borderId="0" xfId="0" applyFont="1" applyFill="1" applyAlignment="1">
      <alignment horizontal="center" vertical="center"/>
    </xf>
    <xf numFmtId="0" fontId="22" fillId="16" borderId="0" xfId="0" applyFont="1" applyFill="1" applyBorder="1" applyAlignment="1">
      <alignment horizontal="center" vertical="center"/>
    </xf>
    <xf numFmtId="167" fontId="22" fillId="16" borderId="0" xfId="0" applyNumberFormat="1" applyFont="1" applyFill="1" applyBorder="1" applyAlignment="1">
      <alignment horizontal="center" vertical="center"/>
    </xf>
    <xf numFmtId="0" fontId="6" fillId="17" borderId="0" xfId="0" applyFont="1" applyFill="1" applyBorder="1" applyAlignment="1">
      <alignment horizontal="right" vertical="center"/>
    </xf>
    <xf numFmtId="168" fontId="6" fillId="17" borderId="0" xfId="0" applyNumberFormat="1" applyFont="1" applyFill="1" applyBorder="1" applyAlignment="1">
      <alignment vertical="center"/>
    </xf>
    <xf numFmtId="168" fontId="5" fillId="16" borderId="0" xfId="0" applyNumberFormat="1" applyFont="1" applyFill="1" applyBorder="1" applyAlignment="1">
      <alignment vertical="center"/>
    </xf>
    <xf numFmtId="0" fontId="6" fillId="16" borderId="0" xfId="0" applyFont="1" applyFill="1" applyAlignment="1">
      <alignment horizontal="left" vertical="center"/>
    </xf>
    <xf numFmtId="167" fontId="6" fillId="16" borderId="0" xfId="0" applyNumberFormat="1" applyFont="1" applyFill="1" applyAlignment="1">
      <alignment horizontal="center" vertical="center"/>
    </xf>
    <xf numFmtId="0" fontId="6" fillId="17" borderId="2" xfId="0" applyFont="1" applyFill="1" applyBorder="1" applyAlignment="1">
      <alignment horizontal="center" vertical="center"/>
    </xf>
    <xf numFmtId="168" fontId="6" fillId="17" borderId="2" xfId="0" applyNumberFormat="1" applyFont="1" applyFill="1" applyBorder="1" applyAlignment="1">
      <alignment vertical="center"/>
    </xf>
    <xf numFmtId="168" fontId="6" fillId="16" borderId="3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16" borderId="0" xfId="0" applyFont="1" applyFill="1" applyBorder="1" applyAlignment="1">
      <alignment horizontal="left" vertical="center"/>
    </xf>
    <xf numFmtId="167" fontId="6" fillId="16" borderId="0" xfId="0" applyNumberFormat="1" applyFont="1" applyFill="1" applyBorder="1" applyAlignment="1">
      <alignment horizontal="center" vertical="center"/>
    </xf>
    <xf numFmtId="0" fontId="6" fillId="17" borderId="0" xfId="0" applyFont="1" applyFill="1" applyBorder="1" applyAlignment="1">
      <alignment horizontal="center" vertical="center"/>
    </xf>
    <xf numFmtId="168" fontId="6" fillId="16" borderId="5" xfId="0" applyNumberFormat="1" applyFont="1" applyFill="1" applyBorder="1" applyAlignment="1">
      <alignment vertical="center"/>
    </xf>
    <xf numFmtId="0" fontId="6" fillId="16" borderId="0" xfId="0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16" borderId="0" xfId="0" applyFont="1" applyFill="1" applyAlignment="1">
      <alignment horizontal="center" vertical="center"/>
    </xf>
    <xf numFmtId="167" fontId="34" fillId="16" borderId="0" xfId="0" applyNumberFormat="1" applyFont="1" applyFill="1" applyAlignment="1">
      <alignment horizontal="center" vertical="center"/>
    </xf>
    <xf numFmtId="0" fontId="3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6" fontId="36" fillId="0" borderId="0" xfId="0" applyNumberFormat="1" applyFont="1" applyAlignment="1">
      <alignment vertical="center"/>
    </xf>
    <xf numFmtId="0" fontId="6" fillId="17" borderId="11" xfId="0" applyFont="1" applyFill="1" applyBorder="1" applyAlignment="1">
      <alignment horizontal="center" vertical="center"/>
    </xf>
    <xf numFmtId="168" fontId="6" fillId="17" borderId="11" xfId="0" applyNumberFormat="1" applyFont="1" applyFill="1" applyBorder="1" applyAlignment="1">
      <alignment vertical="center"/>
    </xf>
    <xf numFmtId="168" fontId="6" fillId="16" borderId="12" xfId="0" applyNumberFormat="1" applyFont="1" applyFill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167" fontId="6" fillId="18" borderId="2" xfId="0" applyNumberFormat="1" applyFont="1" applyFill="1" applyBorder="1" applyAlignment="1">
      <alignment horizontal="left" vertical="center"/>
    </xf>
    <xf numFmtId="0" fontId="22" fillId="19" borderId="0" xfId="0" applyFont="1" applyFill="1" applyBorder="1" applyAlignment="1">
      <alignment horizontal="center" vertical="center"/>
    </xf>
    <xf numFmtId="167" fontId="22" fillId="19" borderId="0" xfId="0" applyNumberFormat="1" applyFont="1" applyFill="1" applyBorder="1" applyAlignment="1">
      <alignment horizontal="center" vertical="center"/>
    </xf>
    <xf numFmtId="0" fontId="6" fillId="20" borderId="0" xfId="0" applyFont="1" applyFill="1" applyBorder="1" applyAlignment="1">
      <alignment horizontal="right" vertical="center"/>
    </xf>
    <xf numFmtId="168" fontId="6" fillId="20" borderId="0" xfId="0" applyNumberFormat="1" applyFont="1" applyFill="1" applyBorder="1" applyAlignment="1">
      <alignment vertical="center"/>
    </xf>
    <xf numFmtId="168" fontId="5" fillId="21" borderId="0" xfId="0" applyNumberFormat="1" applyFont="1" applyFill="1" applyBorder="1" applyAlignment="1">
      <alignment vertical="center"/>
    </xf>
    <xf numFmtId="0" fontId="6" fillId="19" borderId="0" xfId="0" applyFont="1" applyFill="1" applyAlignment="1">
      <alignment horizontal="left" vertical="center"/>
    </xf>
    <xf numFmtId="167" fontId="6" fillId="19" borderId="0" xfId="0" applyNumberFormat="1" applyFont="1" applyFill="1" applyAlignment="1">
      <alignment horizontal="center" vertical="center"/>
    </xf>
    <xf numFmtId="0" fontId="6" fillId="20" borderId="2" xfId="0" applyFont="1" applyFill="1" applyBorder="1" applyAlignment="1">
      <alignment horizontal="center" vertical="center"/>
    </xf>
    <xf numFmtId="168" fontId="6" fillId="20" borderId="2" xfId="0" applyNumberFormat="1" applyFont="1" applyFill="1" applyBorder="1" applyAlignment="1">
      <alignment vertical="center"/>
    </xf>
    <xf numFmtId="168" fontId="6" fillId="21" borderId="3" xfId="0" applyNumberFormat="1" applyFont="1" applyFill="1" applyBorder="1" applyAlignment="1">
      <alignment vertical="center"/>
    </xf>
    <xf numFmtId="0" fontId="6" fillId="20" borderId="0" xfId="0" applyFont="1" applyFill="1" applyBorder="1" applyAlignment="1">
      <alignment horizontal="center" vertical="center"/>
    </xf>
    <xf numFmtId="168" fontId="6" fillId="21" borderId="5" xfId="0" applyNumberFormat="1" applyFont="1" applyFill="1" applyBorder="1" applyAlignment="1">
      <alignment vertical="center"/>
    </xf>
    <xf numFmtId="167" fontId="6" fillId="22" borderId="0" xfId="0" applyNumberFormat="1" applyFont="1" applyFill="1" applyBorder="1" applyAlignment="1">
      <alignment horizontal="left" vertical="center"/>
    </xf>
    <xf numFmtId="168" fontId="6" fillId="20" borderId="0" xfId="0" applyNumberFormat="1" applyFont="1" applyFill="1" applyBorder="1" applyAlignment="1">
      <alignment horizontal="right" vertical="center"/>
    </xf>
    <xf numFmtId="168" fontId="6" fillId="21" borderId="5" xfId="0" applyNumberFormat="1" applyFont="1" applyFill="1" applyBorder="1" applyAlignment="1">
      <alignment horizontal="right" vertical="center"/>
    </xf>
    <xf numFmtId="0" fontId="6" fillId="19" borderId="0" xfId="0" applyFont="1" applyFill="1" applyAlignment="1">
      <alignment horizontal="center" vertical="center"/>
    </xf>
    <xf numFmtId="0" fontId="6" fillId="20" borderId="11" xfId="0" applyFont="1" applyFill="1" applyBorder="1" applyAlignment="1">
      <alignment horizontal="center" vertical="center"/>
    </xf>
    <xf numFmtId="168" fontId="6" fillId="20" borderId="11" xfId="0" applyNumberFormat="1" applyFont="1" applyFill="1" applyBorder="1" applyAlignment="1">
      <alignment vertical="center"/>
    </xf>
    <xf numFmtId="168" fontId="6" fillId="21" borderId="12" xfId="0" applyNumberFormat="1" applyFont="1" applyFill="1" applyBorder="1" applyAlignment="1">
      <alignment vertical="center"/>
    </xf>
    <xf numFmtId="0" fontId="22" fillId="20" borderId="0" xfId="0" applyFont="1" applyFill="1" applyBorder="1" applyAlignment="1">
      <alignment horizontal="right" vertical="center"/>
    </xf>
    <xf numFmtId="168" fontId="22" fillId="20" borderId="0" xfId="0" applyNumberFormat="1" applyFont="1" applyFill="1" applyBorder="1" applyAlignment="1">
      <alignment vertical="center"/>
    </xf>
    <xf numFmtId="0" fontId="6" fillId="19" borderId="0" xfId="0" applyFont="1" applyFill="1" applyBorder="1" applyAlignment="1">
      <alignment horizontal="left" vertical="center"/>
    </xf>
    <xf numFmtId="167" fontId="6" fillId="19" borderId="0" xfId="0" applyNumberFormat="1" applyFont="1" applyFill="1" applyBorder="1" applyAlignment="1">
      <alignment horizontal="center" vertical="center"/>
    </xf>
    <xf numFmtId="168" fontId="2" fillId="0" borderId="0" xfId="0" applyNumberFormat="1" applyFont="1" applyBorder="1" applyAlignment="1">
      <alignment vertical="center"/>
    </xf>
    <xf numFmtId="0" fontId="6" fillId="19" borderId="0" xfId="0" applyFont="1" applyFill="1" applyBorder="1" applyAlignment="1">
      <alignment horizontal="center" vertical="center"/>
    </xf>
    <xf numFmtId="167" fontId="6" fillId="14" borderId="0" xfId="0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vertical="center"/>
    </xf>
    <xf numFmtId="166" fontId="36" fillId="0" borderId="0" xfId="0" applyNumberFormat="1" applyFont="1" applyBorder="1" applyAlignment="1">
      <alignment vertical="center"/>
    </xf>
    <xf numFmtId="167" fontId="22" fillId="23" borderId="0" xfId="0" applyNumberFormat="1" applyFont="1" applyFill="1" applyBorder="1" applyAlignment="1">
      <alignment horizontal="center" vertical="center"/>
    </xf>
    <xf numFmtId="168" fontId="8" fillId="24" borderId="9" xfId="0" applyNumberFormat="1" applyFont="1" applyFill="1" applyBorder="1" applyAlignment="1">
      <alignment vertical="center"/>
    </xf>
    <xf numFmtId="0" fontId="22" fillId="25" borderId="0" xfId="0" applyFont="1" applyFill="1" applyBorder="1" applyAlignment="1">
      <alignment horizontal="center" vertical="center"/>
    </xf>
    <xf numFmtId="167" fontId="22" fillId="25" borderId="0" xfId="0" applyNumberFormat="1" applyFont="1" applyFill="1" applyBorder="1" applyAlignment="1">
      <alignment horizontal="center" vertical="center"/>
    </xf>
    <xf numFmtId="0" fontId="22" fillId="26" borderId="0" xfId="0" applyFont="1" applyFill="1" applyBorder="1" applyAlignment="1">
      <alignment horizontal="right" vertical="center"/>
    </xf>
    <xf numFmtId="168" fontId="22" fillId="26" borderId="0" xfId="0" applyNumberFormat="1" applyFont="1" applyFill="1" applyBorder="1" applyAlignment="1">
      <alignment vertical="center"/>
    </xf>
    <xf numFmtId="168" fontId="5" fillId="25" borderId="0" xfId="0" applyNumberFormat="1" applyFont="1" applyFill="1" applyBorder="1" applyAlignment="1">
      <alignment vertical="center"/>
    </xf>
    <xf numFmtId="0" fontId="6" fillId="25" borderId="0" xfId="0" applyFont="1" applyFill="1" applyAlignment="1">
      <alignment horizontal="left" vertical="center"/>
    </xf>
    <xf numFmtId="167" fontId="6" fillId="25" borderId="0" xfId="0" applyNumberFormat="1" applyFont="1" applyFill="1" applyAlignment="1">
      <alignment horizontal="center" vertical="center"/>
    </xf>
    <xf numFmtId="0" fontId="6" fillId="26" borderId="2" xfId="0" applyFont="1" applyFill="1" applyBorder="1" applyAlignment="1">
      <alignment horizontal="center" vertical="center"/>
    </xf>
    <xf numFmtId="168" fontId="6" fillId="26" borderId="2" xfId="0" applyNumberFormat="1" applyFont="1" applyFill="1" applyBorder="1" applyAlignment="1">
      <alignment vertical="center"/>
    </xf>
    <xf numFmtId="168" fontId="6" fillId="25" borderId="3" xfId="0" applyNumberFormat="1" applyFont="1" applyFill="1" applyBorder="1" applyAlignment="1">
      <alignment vertical="center"/>
    </xf>
    <xf numFmtId="0" fontId="6" fillId="25" borderId="0" xfId="0" applyFont="1" applyFill="1" applyAlignment="1">
      <alignment horizontal="center" vertical="center"/>
    </xf>
    <xf numFmtId="0" fontId="6" fillId="26" borderId="0" xfId="0" applyFont="1" applyFill="1" applyBorder="1" applyAlignment="1">
      <alignment horizontal="center" vertical="center"/>
    </xf>
    <xf numFmtId="168" fontId="6" fillId="26" borderId="0" xfId="0" applyNumberFormat="1" applyFont="1" applyFill="1" applyBorder="1" applyAlignment="1">
      <alignment vertical="center"/>
    </xf>
    <xf numFmtId="168" fontId="6" fillId="25" borderId="5" xfId="0" applyNumberFormat="1" applyFont="1" applyFill="1" applyBorder="1" applyAlignment="1">
      <alignment vertical="center"/>
    </xf>
    <xf numFmtId="0" fontId="6" fillId="26" borderId="11" xfId="0" applyFont="1" applyFill="1" applyBorder="1" applyAlignment="1">
      <alignment horizontal="center" vertical="center"/>
    </xf>
    <xf numFmtId="168" fontId="6" fillId="26" borderId="11" xfId="0" applyNumberFormat="1" applyFont="1" applyFill="1" applyBorder="1" applyAlignment="1">
      <alignment vertical="center"/>
    </xf>
    <xf numFmtId="168" fontId="6" fillId="25" borderId="12" xfId="0" applyNumberFormat="1" applyFont="1" applyFill="1" applyBorder="1" applyAlignment="1">
      <alignment vertical="center"/>
    </xf>
    <xf numFmtId="167" fontId="6" fillId="27" borderId="2" xfId="0" applyNumberFormat="1" applyFont="1" applyFill="1" applyBorder="1" applyAlignment="1">
      <alignment horizontal="left" vertical="center"/>
    </xf>
    <xf numFmtId="0" fontId="6" fillId="28" borderId="2" xfId="0" applyFont="1" applyFill="1" applyBorder="1" applyAlignment="1">
      <alignment horizontal="center" vertical="center"/>
    </xf>
    <xf numFmtId="168" fontId="6" fillId="25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6" fontId="21" fillId="0" borderId="0" xfId="0" applyNumberFormat="1" applyFont="1" applyFill="1" applyAlignment="1">
      <alignment vertical="center"/>
    </xf>
    <xf numFmtId="167" fontId="6" fillId="0" borderId="2" xfId="0" applyNumberFormat="1" applyFont="1" applyFill="1" applyBorder="1" applyAlignment="1">
      <alignment horizontal="left" vertical="center"/>
    </xf>
    <xf numFmtId="168" fontId="6" fillId="25" borderId="3" xfId="0" applyNumberFormat="1" applyFont="1" applyFill="1" applyBorder="1" applyAlignment="1">
      <alignment horizontal="right" vertical="center"/>
    </xf>
    <xf numFmtId="167" fontId="6" fillId="27" borderId="0" xfId="0" applyNumberFormat="1" applyFont="1" applyFill="1" applyBorder="1" applyAlignment="1">
      <alignment horizontal="left" vertical="center"/>
    </xf>
    <xf numFmtId="0" fontId="6" fillId="28" borderId="0" xfId="0" applyFont="1" applyFill="1" applyBorder="1" applyAlignment="1">
      <alignment horizontal="center" vertical="center"/>
    </xf>
    <xf numFmtId="168" fontId="6" fillId="25" borderId="5" xfId="0" applyNumberFormat="1" applyFont="1" applyFill="1" applyBorder="1" applyAlignment="1">
      <alignment horizontal="right" vertical="center"/>
    </xf>
    <xf numFmtId="0" fontId="2" fillId="11" borderId="0" xfId="0" applyFont="1" applyFill="1" applyAlignment="1">
      <alignment horizontal="right" vertical="center"/>
    </xf>
    <xf numFmtId="0" fontId="0" fillId="0" borderId="0" xfId="0" applyBorder="1" applyAlignment="1">
      <alignment vertical="center"/>
    </xf>
    <xf numFmtId="0" fontId="6" fillId="25" borderId="0" xfId="0" applyFont="1" applyFill="1" applyBorder="1" applyAlignment="1">
      <alignment horizontal="left" vertical="center"/>
    </xf>
    <xf numFmtId="167" fontId="6" fillId="25" borderId="0" xfId="0" applyNumberFormat="1" applyFont="1" applyFill="1" applyBorder="1" applyAlignment="1">
      <alignment horizontal="center" vertical="center"/>
    </xf>
    <xf numFmtId="0" fontId="6" fillId="25" borderId="0" xfId="0" applyFont="1" applyFill="1" applyBorder="1" applyAlignment="1">
      <alignment horizontal="center" vertical="center"/>
    </xf>
    <xf numFmtId="168" fontId="8" fillId="29" borderId="9" xfId="0" applyNumberFormat="1" applyFont="1" applyFill="1" applyBorder="1" applyAlignment="1">
      <alignment vertical="center"/>
    </xf>
    <xf numFmtId="166" fontId="37" fillId="0" borderId="9" xfId="0" applyNumberFormat="1" applyFont="1" applyBorder="1" applyAlignment="1">
      <alignment vertical="center"/>
    </xf>
    <xf numFmtId="0" fontId="22" fillId="30" borderId="0" xfId="0" applyFont="1" applyFill="1" applyBorder="1" applyAlignment="1">
      <alignment horizontal="center" vertical="center"/>
    </xf>
    <xf numFmtId="167" fontId="22" fillId="30" borderId="0" xfId="0" applyNumberFormat="1" applyFont="1" applyFill="1" applyBorder="1" applyAlignment="1">
      <alignment horizontal="center" vertical="center"/>
    </xf>
    <xf numFmtId="0" fontId="22" fillId="31" borderId="0" xfId="0" applyFont="1" applyFill="1" applyBorder="1" applyAlignment="1">
      <alignment horizontal="right" vertical="center"/>
    </xf>
    <xf numFmtId="168" fontId="22" fillId="31" borderId="0" xfId="0" applyNumberFormat="1" applyFont="1" applyFill="1" applyBorder="1" applyAlignment="1">
      <alignment vertical="center"/>
    </xf>
    <xf numFmtId="168" fontId="5" fillId="30" borderId="0" xfId="0" applyNumberFormat="1" applyFont="1" applyFill="1" applyBorder="1" applyAlignment="1">
      <alignment vertical="center"/>
    </xf>
    <xf numFmtId="0" fontId="6" fillId="30" borderId="0" xfId="0" applyFont="1" applyFill="1" applyAlignment="1">
      <alignment horizontal="left" vertical="center"/>
    </xf>
    <xf numFmtId="167" fontId="6" fillId="32" borderId="0" xfId="0" applyNumberFormat="1" applyFont="1" applyFill="1" applyAlignment="1">
      <alignment horizontal="center" vertical="center"/>
    </xf>
    <xf numFmtId="0" fontId="6" fillId="31" borderId="2" xfId="0" applyFont="1" applyFill="1" applyBorder="1" applyAlignment="1">
      <alignment horizontal="center" vertical="center"/>
    </xf>
    <xf numFmtId="168" fontId="6" fillId="31" borderId="2" xfId="0" applyNumberFormat="1" applyFont="1" applyFill="1" applyBorder="1" applyAlignment="1">
      <alignment vertical="center"/>
    </xf>
    <xf numFmtId="168" fontId="6" fillId="30" borderId="3" xfId="0" applyNumberFormat="1" applyFont="1" applyFill="1" applyBorder="1" applyAlignment="1">
      <alignment vertical="center"/>
    </xf>
    <xf numFmtId="0" fontId="6" fillId="31" borderId="0" xfId="0" applyFont="1" applyFill="1" applyBorder="1" applyAlignment="1">
      <alignment horizontal="center" vertical="center"/>
    </xf>
    <xf numFmtId="168" fontId="6" fillId="31" borderId="0" xfId="0" applyNumberFormat="1" applyFont="1" applyFill="1" applyBorder="1" applyAlignment="1">
      <alignment vertical="center"/>
    </xf>
    <xf numFmtId="168" fontId="6" fillId="30" borderId="5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30" borderId="0" xfId="0" applyFont="1" applyFill="1" applyAlignment="1">
      <alignment horizontal="center" vertical="center"/>
    </xf>
    <xf numFmtId="167" fontId="6" fillId="30" borderId="0" xfId="0" applyNumberFormat="1" applyFont="1" applyFill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67" fontId="6" fillId="0" borderId="11" xfId="0" applyNumberFormat="1" applyFont="1" applyFill="1" applyBorder="1" applyAlignment="1">
      <alignment horizontal="center" vertical="center"/>
    </xf>
    <xf numFmtId="0" fontId="6" fillId="31" borderId="11" xfId="0" applyFont="1" applyFill="1" applyBorder="1" applyAlignment="1">
      <alignment horizontal="center" vertical="center"/>
    </xf>
    <xf numFmtId="168" fontId="6" fillId="31" borderId="11" xfId="0" applyNumberFormat="1" applyFont="1" applyFill="1" applyBorder="1" applyAlignment="1">
      <alignment vertical="center"/>
    </xf>
    <xf numFmtId="168" fontId="6" fillId="30" borderId="12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167" fontId="5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0" fontId="6" fillId="30" borderId="0" xfId="0" applyFont="1" applyFill="1" applyBorder="1" applyAlignment="1">
      <alignment horizontal="left" vertical="center"/>
    </xf>
    <xf numFmtId="167" fontId="6" fillId="30" borderId="0" xfId="0" applyNumberFormat="1" applyFont="1" applyFill="1" applyBorder="1" applyAlignment="1">
      <alignment horizontal="center" vertical="center"/>
    </xf>
    <xf numFmtId="167" fontId="6" fillId="33" borderId="2" xfId="0" applyNumberFormat="1" applyFont="1" applyFill="1" applyBorder="1" applyAlignment="1">
      <alignment horizontal="left" vertical="center"/>
    </xf>
    <xf numFmtId="167" fontId="6" fillId="33" borderId="0" xfId="0" applyNumberFormat="1" applyFont="1" applyFill="1" applyBorder="1" applyAlignment="1">
      <alignment horizontal="left" vertical="center"/>
    </xf>
    <xf numFmtId="168" fontId="8" fillId="34" borderId="9" xfId="0" applyNumberFormat="1" applyFont="1" applyFill="1" applyBorder="1" applyAlignment="1">
      <alignment vertical="center"/>
    </xf>
    <xf numFmtId="166" fontId="32" fillId="0" borderId="9" xfId="0" applyNumberFormat="1" applyFont="1" applyBorder="1" applyAlignment="1">
      <alignment vertical="center"/>
    </xf>
    <xf numFmtId="0" fontId="22" fillId="34" borderId="0" xfId="0" applyFont="1" applyFill="1" applyBorder="1" applyAlignment="1">
      <alignment horizontal="center" vertical="center"/>
    </xf>
    <xf numFmtId="167" fontId="22" fillId="34" borderId="0" xfId="0" applyNumberFormat="1" applyFont="1" applyFill="1" applyBorder="1" applyAlignment="1">
      <alignment horizontal="center" vertical="center"/>
    </xf>
    <xf numFmtId="0" fontId="22" fillId="35" borderId="0" xfId="0" applyFont="1" applyFill="1" applyBorder="1" applyAlignment="1">
      <alignment horizontal="right" vertical="center"/>
    </xf>
    <xf numFmtId="168" fontId="22" fillId="35" borderId="0" xfId="0" applyNumberFormat="1" applyFont="1" applyFill="1" applyBorder="1" applyAlignment="1">
      <alignment vertical="center"/>
    </xf>
    <xf numFmtId="168" fontId="5" fillId="34" borderId="0" xfId="0" applyNumberFormat="1" applyFont="1" applyFill="1" applyBorder="1" applyAlignment="1">
      <alignment vertical="center"/>
    </xf>
    <xf numFmtId="0" fontId="6" fillId="34" borderId="0" xfId="0" applyFont="1" applyFill="1" applyAlignment="1">
      <alignment horizontal="left" vertical="center"/>
    </xf>
    <xf numFmtId="167" fontId="6" fillId="34" borderId="0" xfId="0" applyNumberFormat="1" applyFont="1" applyFill="1" applyAlignment="1">
      <alignment horizontal="center" vertical="center"/>
    </xf>
    <xf numFmtId="0" fontId="6" fillId="35" borderId="2" xfId="0" applyFont="1" applyFill="1" applyBorder="1" applyAlignment="1">
      <alignment horizontal="center" vertical="center"/>
    </xf>
    <xf numFmtId="168" fontId="6" fillId="35" borderId="2" xfId="0" applyNumberFormat="1" applyFont="1" applyFill="1" applyBorder="1" applyAlignment="1">
      <alignment vertical="center"/>
    </xf>
    <xf numFmtId="168" fontId="6" fillId="34" borderId="3" xfId="0" applyNumberFormat="1" applyFont="1" applyFill="1" applyBorder="1" applyAlignment="1">
      <alignment vertical="center"/>
    </xf>
    <xf numFmtId="0" fontId="6" fillId="35" borderId="0" xfId="0" applyFont="1" applyFill="1" applyBorder="1" applyAlignment="1">
      <alignment horizontal="center" vertical="center"/>
    </xf>
    <xf numFmtId="168" fontId="6" fillId="35" borderId="0" xfId="0" applyNumberFormat="1" applyFont="1" applyFill="1" applyBorder="1" applyAlignment="1">
      <alignment vertical="center"/>
    </xf>
    <xf numFmtId="168" fontId="6" fillId="34" borderId="5" xfId="0" applyNumberFormat="1" applyFont="1" applyFill="1" applyBorder="1" applyAlignment="1">
      <alignment vertical="center"/>
    </xf>
    <xf numFmtId="0" fontId="6" fillId="34" borderId="0" xfId="0" applyFont="1" applyFill="1" applyAlignment="1">
      <alignment horizontal="center" vertical="center"/>
    </xf>
    <xf numFmtId="168" fontId="6" fillId="34" borderId="5" xfId="0" applyNumberFormat="1" applyFont="1" applyFill="1" applyBorder="1" applyAlignment="1">
      <alignment horizontal="right" vertical="center"/>
    </xf>
    <xf numFmtId="1" fontId="6" fillId="0" borderId="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6" fillId="35" borderId="11" xfId="0" applyFont="1" applyFill="1" applyBorder="1" applyAlignment="1">
      <alignment horizontal="center" vertical="center"/>
    </xf>
    <xf numFmtId="168" fontId="6" fillId="35" borderId="11" xfId="0" applyNumberFormat="1" applyFont="1" applyFill="1" applyBorder="1" applyAlignment="1">
      <alignment vertical="center"/>
    </xf>
    <xf numFmtId="168" fontId="6" fillId="34" borderId="12" xfId="0" applyNumberFormat="1" applyFont="1" applyFill="1" applyBorder="1" applyAlignment="1">
      <alignment vertical="center"/>
    </xf>
    <xf numFmtId="0" fontId="6" fillId="34" borderId="0" xfId="0" applyFont="1" applyFill="1" applyBorder="1" applyAlignment="1">
      <alignment horizontal="center" vertical="center"/>
    </xf>
    <xf numFmtId="167" fontId="6" fillId="34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6" fillId="35" borderId="0" xfId="0" applyFont="1" applyFill="1" applyBorder="1" applyAlignment="1">
      <alignment horizontal="right" vertical="center"/>
    </xf>
    <xf numFmtId="1" fontId="6" fillId="0" borderId="2" xfId="0" applyNumberFormat="1" applyFont="1" applyBorder="1" applyAlignment="1">
      <alignment horizontal="center" vertical="center"/>
    </xf>
    <xf numFmtId="167" fontId="6" fillId="36" borderId="0" xfId="0" applyNumberFormat="1" applyFont="1" applyFill="1" applyBorder="1" applyAlignment="1">
      <alignment horizontal="left" vertical="center"/>
    </xf>
    <xf numFmtId="168" fontId="6" fillId="34" borderId="0" xfId="0" applyNumberFormat="1" applyFont="1" applyFill="1" applyBorder="1" applyAlignment="1">
      <alignment vertical="center"/>
    </xf>
    <xf numFmtId="0" fontId="22" fillId="37" borderId="0" xfId="0" applyFont="1" applyFill="1" applyBorder="1" applyAlignment="1">
      <alignment horizontal="center" vertical="center"/>
    </xf>
    <xf numFmtId="167" fontId="22" fillId="37" borderId="0" xfId="0" applyNumberFormat="1" applyFont="1" applyFill="1" applyBorder="1" applyAlignment="1">
      <alignment horizontal="center" vertical="center"/>
    </xf>
    <xf numFmtId="0" fontId="22" fillId="38" borderId="0" xfId="0" applyFont="1" applyFill="1" applyBorder="1" applyAlignment="1">
      <alignment horizontal="right" vertical="center"/>
    </xf>
    <xf numFmtId="168" fontId="22" fillId="38" borderId="0" xfId="0" applyNumberFormat="1" applyFont="1" applyFill="1" applyBorder="1" applyAlignment="1">
      <alignment vertical="center"/>
    </xf>
    <xf numFmtId="168" fontId="5" fillId="39" borderId="0" xfId="0" applyNumberFormat="1" applyFont="1" applyFill="1" applyBorder="1" applyAlignment="1">
      <alignment vertical="center"/>
    </xf>
    <xf numFmtId="0" fontId="6" fillId="37" borderId="0" xfId="0" applyFont="1" applyFill="1" applyAlignment="1">
      <alignment horizontal="left" vertical="center"/>
    </xf>
    <xf numFmtId="167" fontId="6" fillId="37" borderId="0" xfId="0" applyNumberFormat="1" applyFont="1" applyFill="1" applyAlignment="1">
      <alignment horizontal="center" vertical="center"/>
    </xf>
    <xf numFmtId="0" fontId="6" fillId="38" borderId="2" xfId="0" applyFont="1" applyFill="1" applyBorder="1" applyAlignment="1">
      <alignment horizontal="center" vertical="center"/>
    </xf>
    <xf numFmtId="168" fontId="6" fillId="38" borderId="2" xfId="0" applyNumberFormat="1" applyFont="1" applyFill="1" applyBorder="1" applyAlignment="1">
      <alignment vertical="center"/>
    </xf>
    <xf numFmtId="168" fontId="6" fillId="39" borderId="3" xfId="0" applyNumberFormat="1" applyFont="1" applyFill="1" applyBorder="1" applyAlignment="1">
      <alignment vertical="center"/>
    </xf>
    <xf numFmtId="0" fontId="6" fillId="38" borderId="0" xfId="0" applyFont="1" applyFill="1" applyBorder="1" applyAlignment="1">
      <alignment horizontal="center" vertical="center"/>
    </xf>
    <xf numFmtId="168" fontId="6" fillId="38" borderId="0" xfId="0" applyNumberFormat="1" applyFont="1" applyFill="1" applyBorder="1" applyAlignment="1">
      <alignment vertical="center"/>
    </xf>
    <xf numFmtId="168" fontId="6" fillId="39" borderId="5" xfId="0" applyNumberFormat="1" applyFont="1" applyFill="1" applyBorder="1" applyAlignment="1">
      <alignment vertical="center"/>
    </xf>
    <xf numFmtId="0" fontId="6" fillId="37" borderId="0" xfId="0" applyFont="1" applyFill="1" applyAlignment="1">
      <alignment horizontal="center" vertical="center"/>
    </xf>
    <xf numFmtId="0" fontId="6" fillId="38" borderId="11" xfId="0" applyFont="1" applyFill="1" applyBorder="1" applyAlignment="1">
      <alignment horizontal="center" vertical="center"/>
    </xf>
    <xf numFmtId="168" fontId="6" fillId="38" borderId="11" xfId="0" applyNumberFormat="1" applyFont="1" applyFill="1" applyBorder="1" applyAlignment="1">
      <alignment vertical="center"/>
    </xf>
    <xf numFmtId="168" fontId="6" fillId="39" borderId="12" xfId="0" applyNumberFormat="1" applyFont="1" applyFill="1" applyBorder="1" applyAlignment="1">
      <alignment vertical="center"/>
    </xf>
    <xf numFmtId="0" fontId="6" fillId="38" borderId="0" xfId="0" applyFont="1" applyFill="1" applyBorder="1" applyAlignment="1">
      <alignment horizontal="right" vertical="center"/>
    </xf>
    <xf numFmtId="167" fontId="6" fillId="40" borderId="2" xfId="0" applyNumberFormat="1" applyFont="1" applyFill="1" applyBorder="1" applyAlignment="1">
      <alignment horizontal="left" vertical="center"/>
    </xf>
    <xf numFmtId="0" fontId="38" fillId="0" borderId="0" xfId="0" applyFont="1" applyAlignment="1">
      <alignment vertical="center"/>
    </xf>
    <xf numFmtId="168" fontId="6" fillId="39" borderId="0" xfId="0" applyNumberFormat="1" applyFont="1" applyFill="1" applyBorder="1" applyAlignment="1">
      <alignment vertical="center"/>
    </xf>
    <xf numFmtId="0" fontId="22" fillId="41" borderId="0" xfId="0" applyFont="1" applyFill="1" applyBorder="1" applyAlignment="1">
      <alignment horizontal="center" vertical="center"/>
    </xf>
    <xf numFmtId="167" fontId="22" fillId="41" borderId="0" xfId="0" applyNumberFormat="1" applyFont="1" applyFill="1" applyBorder="1" applyAlignment="1">
      <alignment horizontal="center" vertical="center"/>
    </xf>
    <xf numFmtId="0" fontId="22" fillId="42" borderId="0" xfId="0" applyFont="1" applyFill="1" applyBorder="1" applyAlignment="1">
      <alignment horizontal="right" vertical="center"/>
    </xf>
    <xf numFmtId="168" fontId="22" fillId="42" borderId="0" xfId="0" applyNumberFormat="1" applyFont="1" applyFill="1" applyBorder="1" applyAlignment="1">
      <alignment vertical="center"/>
    </xf>
    <xf numFmtId="168" fontId="5" fillId="41" borderId="0" xfId="0" applyNumberFormat="1" applyFont="1" applyFill="1" applyBorder="1" applyAlignment="1">
      <alignment vertical="center"/>
    </xf>
    <xf numFmtId="0" fontId="6" fillId="41" borderId="0" xfId="0" applyFont="1" applyFill="1" applyAlignment="1">
      <alignment horizontal="left" vertical="center"/>
    </xf>
    <xf numFmtId="167" fontId="6" fillId="41" borderId="0" xfId="0" applyNumberFormat="1" applyFont="1" applyFill="1" applyAlignment="1">
      <alignment horizontal="center" vertical="center"/>
    </xf>
    <xf numFmtId="0" fontId="6" fillId="42" borderId="2" xfId="0" applyFont="1" applyFill="1" applyBorder="1" applyAlignment="1">
      <alignment horizontal="center" vertical="center"/>
    </xf>
    <xf numFmtId="168" fontId="6" fillId="42" borderId="2" xfId="0" applyNumberFormat="1" applyFont="1" applyFill="1" applyBorder="1" applyAlignment="1">
      <alignment vertical="center"/>
    </xf>
    <xf numFmtId="168" fontId="6" fillId="41" borderId="3" xfId="0" applyNumberFormat="1" applyFont="1" applyFill="1" applyBorder="1" applyAlignment="1">
      <alignment vertical="center"/>
    </xf>
    <xf numFmtId="0" fontId="6" fillId="42" borderId="0" xfId="0" applyFont="1" applyFill="1" applyBorder="1" applyAlignment="1">
      <alignment horizontal="center" vertical="center"/>
    </xf>
    <xf numFmtId="168" fontId="6" fillId="42" borderId="0" xfId="0" applyNumberFormat="1" applyFont="1" applyFill="1" applyBorder="1" applyAlignment="1">
      <alignment vertical="center"/>
    </xf>
    <xf numFmtId="168" fontId="6" fillId="41" borderId="5" xfId="0" applyNumberFormat="1" applyFont="1" applyFill="1" applyBorder="1" applyAlignment="1">
      <alignment horizontal="right" vertical="center"/>
    </xf>
    <xf numFmtId="168" fontId="6" fillId="41" borderId="5" xfId="0" applyNumberFormat="1" applyFont="1" applyFill="1" applyBorder="1" applyAlignment="1">
      <alignment vertical="center"/>
    </xf>
    <xf numFmtId="0" fontId="6" fillId="41" borderId="0" xfId="0" applyFont="1" applyFill="1" applyAlignment="1">
      <alignment horizontal="center" vertical="center"/>
    </xf>
    <xf numFmtId="0" fontId="6" fillId="42" borderId="11" xfId="0" applyFont="1" applyFill="1" applyBorder="1" applyAlignment="1">
      <alignment horizontal="center" vertical="center"/>
    </xf>
    <xf numFmtId="168" fontId="6" fillId="42" borderId="11" xfId="0" applyNumberFormat="1" applyFont="1" applyFill="1" applyBorder="1" applyAlignment="1">
      <alignment vertical="center"/>
    </xf>
    <xf numFmtId="168" fontId="6" fillId="41" borderId="12" xfId="0" applyNumberFormat="1" applyFont="1" applyFill="1" applyBorder="1" applyAlignment="1">
      <alignment vertical="center"/>
    </xf>
    <xf numFmtId="0" fontId="6" fillId="42" borderId="0" xfId="0" applyFont="1" applyFill="1" applyBorder="1" applyAlignment="1">
      <alignment horizontal="right" vertical="center"/>
    </xf>
    <xf numFmtId="167" fontId="6" fillId="43" borderId="2" xfId="0" applyNumberFormat="1" applyFont="1" applyFill="1" applyBorder="1" applyAlignment="1">
      <alignment horizontal="left" vertical="center"/>
    </xf>
    <xf numFmtId="0" fontId="39" fillId="41" borderId="0" xfId="0" applyFont="1" applyFill="1" applyAlignment="1">
      <alignment horizontal="center" vertical="center"/>
    </xf>
    <xf numFmtId="0" fontId="40" fillId="0" borderId="0" xfId="0" applyFont="1" applyAlignment="1">
      <alignment vertical="center"/>
    </xf>
    <xf numFmtId="166" fontId="41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168" fontId="6" fillId="41" borderId="0" xfId="0" applyNumberFormat="1" applyFont="1" applyFill="1" applyBorder="1" applyAlignment="1">
      <alignment vertical="center"/>
    </xf>
    <xf numFmtId="0" fontId="22" fillId="21" borderId="0" xfId="0" applyFont="1" applyFill="1" applyBorder="1" applyAlignment="1">
      <alignment horizontal="center" vertical="center"/>
    </xf>
    <xf numFmtId="167" fontId="22" fillId="21" borderId="0" xfId="0" applyNumberFormat="1" applyFont="1" applyFill="1" applyBorder="1" applyAlignment="1">
      <alignment horizontal="center" vertical="center"/>
    </xf>
    <xf numFmtId="0" fontId="22" fillId="44" borderId="0" xfId="0" applyFont="1" applyFill="1" applyBorder="1" applyAlignment="1">
      <alignment horizontal="right" vertical="center"/>
    </xf>
    <xf numFmtId="168" fontId="22" fillId="44" borderId="0" xfId="0" applyNumberFormat="1" applyFont="1" applyFill="1" applyBorder="1" applyAlignment="1">
      <alignment vertical="center"/>
    </xf>
    <xf numFmtId="0" fontId="6" fillId="21" borderId="0" xfId="0" applyFont="1" applyFill="1" applyAlignment="1">
      <alignment horizontal="left" vertical="center"/>
    </xf>
    <xf numFmtId="167" fontId="6" fillId="21" borderId="0" xfId="0" applyNumberFormat="1" applyFont="1" applyFill="1" applyAlignment="1">
      <alignment horizontal="center" vertical="center"/>
    </xf>
    <xf numFmtId="0" fontId="6" fillId="44" borderId="2" xfId="0" applyFont="1" applyFill="1" applyBorder="1" applyAlignment="1">
      <alignment horizontal="center" vertical="center"/>
    </xf>
    <xf numFmtId="168" fontId="6" fillId="44" borderId="2" xfId="0" applyNumberFormat="1" applyFont="1" applyFill="1" applyBorder="1" applyAlignment="1">
      <alignment vertical="center"/>
    </xf>
    <xf numFmtId="0" fontId="6" fillId="44" borderId="0" xfId="0" applyFont="1" applyFill="1" applyBorder="1" applyAlignment="1">
      <alignment horizontal="center" vertical="center"/>
    </xf>
    <xf numFmtId="168" fontId="6" fillId="44" borderId="0" xfId="0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1" borderId="0" xfId="0" applyFont="1" applyFill="1" applyAlignment="1">
      <alignment horizontal="center" vertical="center"/>
    </xf>
    <xf numFmtId="167" fontId="43" fillId="21" borderId="0" xfId="0" applyNumberFormat="1" applyFont="1" applyFill="1" applyAlignment="1">
      <alignment horizontal="center" vertical="center"/>
    </xf>
    <xf numFmtId="166" fontId="44" fillId="0" borderId="0" xfId="0" applyNumberFormat="1" applyFont="1" applyAlignment="1">
      <alignment vertical="center"/>
    </xf>
    <xf numFmtId="0" fontId="45" fillId="0" borderId="0" xfId="0" applyFont="1" applyAlignment="1">
      <alignment vertical="center"/>
    </xf>
    <xf numFmtId="0" fontId="6" fillId="21" borderId="0" xfId="0" applyFont="1" applyFill="1" applyAlignment="1">
      <alignment horizontal="center" vertical="center"/>
    </xf>
    <xf numFmtId="0" fontId="6" fillId="44" borderId="11" xfId="0" applyFont="1" applyFill="1" applyBorder="1" applyAlignment="1">
      <alignment horizontal="center" vertical="center"/>
    </xf>
    <xf numFmtId="168" fontId="6" fillId="44" borderId="11" xfId="0" applyNumberFormat="1" applyFont="1" applyFill="1" applyBorder="1" applyAlignment="1">
      <alignment vertical="center"/>
    </xf>
    <xf numFmtId="168" fontId="8" fillId="45" borderId="9" xfId="0" applyNumberFormat="1" applyFont="1" applyFill="1" applyBorder="1" applyAlignment="1">
      <alignment vertical="center"/>
    </xf>
    <xf numFmtId="0" fontId="22" fillId="23" borderId="0" xfId="0" applyFont="1" applyFill="1" applyBorder="1" applyAlignment="1">
      <alignment horizontal="center" vertical="center"/>
    </xf>
    <xf numFmtId="0" fontId="22" fillId="46" borderId="0" xfId="0" applyFont="1" applyFill="1" applyBorder="1" applyAlignment="1">
      <alignment horizontal="right" vertical="center"/>
    </xf>
    <xf numFmtId="168" fontId="22" fillId="46" borderId="0" xfId="0" applyNumberFormat="1" applyFont="1" applyFill="1" applyBorder="1" applyAlignment="1">
      <alignment vertical="center"/>
    </xf>
    <xf numFmtId="168" fontId="5" fillId="45" borderId="0" xfId="0" applyNumberFormat="1" applyFont="1" applyFill="1" applyBorder="1" applyAlignment="1">
      <alignment vertical="center"/>
    </xf>
    <xf numFmtId="0" fontId="6" fillId="23" borderId="0" xfId="0" applyFont="1" applyFill="1" applyAlignment="1">
      <alignment horizontal="left" vertical="center"/>
    </xf>
    <xf numFmtId="167" fontId="6" fillId="23" borderId="0" xfId="0" applyNumberFormat="1" applyFont="1" applyFill="1" applyAlignment="1">
      <alignment horizontal="center" vertical="center"/>
    </xf>
    <xf numFmtId="0" fontId="6" fillId="46" borderId="2" xfId="0" applyFont="1" applyFill="1" applyBorder="1" applyAlignment="1">
      <alignment horizontal="center" vertical="center"/>
    </xf>
    <xf numFmtId="168" fontId="6" fillId="46" borderId="2" xfId="0" applyNumberFormat="1" applyFont="1" applyFill="1" applyBorder="1" applyAlignment="1">
      <alignment vertical="center"/>
    </xf>
    <xf numFmtId="168" fontId="6" fillId="45" borderId="3" xfId="0" applyNumberFormat="1" applyFont="1" applyFill="1" applyBorder="1" applyAlignment="1">
      <alignment vertical="center"/>
    </xf>
    <xf numFmtId="0" fontId="6" fillId="46" borderId="0" xfId="0" applyFont="1" applyFill="1" applyBorder="1" applyAlignment="1">
      <alignment horizontal="center" vertical="center"/>
    </xf>
    <xf numFmtId="168" fontId="6" fillId="46" borderId="0" xfId="0" applyNumberFormat="1" applyFont="1" applyFill="1" applyBorder="1" applyAlignment="1">
      <alignment vertical="center"/>
    </xf>
    <xf numFmtId="168" fontId="6" fillId="45" borderId="5" xfId="0" applyNumberFormat="1" applyFont="1" applyFill="1" applyBorder="1" applyAlignment="1">
      <alignment vertical="center"/>
    </xf>
    <xf numFmtId="0" fontId="6" fillId="23" borderId="0" xfId="0" applyFont="1" applyFill="1" applyAlignment="1">
      <alignment horizontal="center" vertical="center"/>
    </xf>
    <xf numFmtId="0" fontId="6" fillId="46" borderId="11" xfId="0" applyFont="1" applyFill="1" applyBorder="1" applyAlignment="1">
      <alignment horizontal="center" vertical="center"/>
    </xf>
    <xf numFmtId="168" fontId="6" fillId="46" borderId="11" xfId="0" applyNumberFormat="1" applyFont="1" applyFill="1" applyBorder="1" applyAlignment="1">
      <alignment vertical="center"/>
    </xf>
    <xf numFmtId="168" fontId="6" fillId="45" borderId="12" xfId="0" applyNumberFormat="1" applyFont="1" applyFill="1" applyBorder="1" applyAlignment="1">
      <alignment vertical="center"/>
    </xf>
    <xf numFmtId="167" fontId="6" fillId="47" borderId="2" xfId="0" applyNumberFormat="1" applyFont="1" applyFill="1" applyBorder="1" applyAlignment="1">
      <alignment horizontal="left" vertical="center"/>
    </xf>
    <xf numFmtId="0" fontId="6" fillId="23" borderId="0" xfId="0" applyFont="1" applyFill="1" applyBorder="1" applyAlignment="1">
      <alignment horizontal="left" vertical="center"/>
    </xf>
    <xf numFmtId="168" fontId="6" fillId="45" borderId="0" xfId="0" applyNumberFormat="1" applyFont="1" applyFill="1" applyBorder="1" applyAlignment="1">
      <alignment vertical="center"/>
    </xf>
    <xf numFmtId="168" fontId="6" fillId="45" borderId="3" xfId="0" applyNumberFormat="1" applyFont="1" applyFill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3" fillId="23" borderId="0" xfId="0" applyFont="1" applyFill="1" applyAlignment="1">
      <alignment horizontal="left" vertical="center"/>
    </xf>
    <xf numFmtId="167" fontId="43" fillId="23" borderId="0" xfId="0" applyNumberFormat="1" applyFont="1" applyFill="1" applyAlignment="1">
      <alignment horizontal="center" vertical="center"/>
    </xf>
    <xf numFmtId="168" fontId="6" fillId="46" borderId="0" xfId="0" applyNumberFormat="1" applyFont="1" applyFill="1" applyBorder="1" applyAlignment="1">
      <alignment horizontal="right" vertical="center"/>
    </xf>
    <xf numFmtId="168" fontId="6" fillId="48" borderId="5" xfId="0" applyNumberFormat="1" applyFont="1" applyFill="1" applyBorder="1" applyAlignment="1">
      <alignment horizontal="right" vertical="center"/>
    </xf>
    <xf numFmtId="168" fontId="8" fillId="49" borderId="9" xfId="0" applyNumberFormat="1" applyFont="1" applyFill="1" applyBorder="1" applyAlignment="1">
      <alignment vertical="center"/>
    </xf>
    <xf numFmtId="0" fontId="22" fillId="50" borderId="0" xfId="0" applyFont="1" applyFill="1" applyBorder="1" applyAlignment="1">
      <alignment horizontal="center" vertical="center"/>
    </xf>
    <xf numFmtId="167" fontId="22" fillId="50" borderId="0" xfId="0" applyNumberFormat="1" applyFont="1" applyFill="1" applyBorder="1" applyAlignment="1">
      <alignment horizontal="center" vertical="center"/>
    </xf>
    <xf numFmtId="0" fontId="22" fillId="51" borderId="0" xfId="0" applyFont="1" applyFill="1" applyBorder="1" applyAlignment="1">
      <alignment horizontal="right" vertical="center"/>
    </xf>
    <xf numFmtId="168" fontId="22" fillId="51" borderId="0" xfId="0" applyNumberFormat="1" applyFont="1" applyFill="1" applyBorder="1" applyAlignment="1">
      <alignment vertical="center"/>
    </xf>
    <xf numFmtId="168" fontId="5" fillId="49" borderId="0" xfId="0" applyNumberFormat="1" applyFont="1" applyFill="1" applyBorder="1" applyAlignment="1">
      <alignment vertical="center"/>
    </xf>
    <xf numFmtId="0" fontId="6" fillId="50" borderId="0" xfId="0" applyFont="1" applyFill="1" applyAlignment="1">
      <alignment horizontal="left" vertical="center"/>
    </xf>
    <xf numFmtId="167" fontId="6" fillId="50" borderId="0" xfId="0" applyNumberFormat="1" applyFont="1" applyFill="1" applyAlignment="1">
      <alignment horizontal="center" vertical="center"/>
    </xf>
    <xf numFmtId="0" fontId="6" fillId="51" borderId="2" xfId="0" applyFont="1" applyFill="1" applyBorder="1" applyAlignment="1">
      <alignment horizontal="center" vertical="center"/>
    </xf>
    <xf numFmtId="168" fontId="6" fillId="51" borderId="2" xfId="0" applyNumberFormat="1" applyFont="1" applyFill="1" applyBorder="1" applyAlignment="1">
      <alignment vertical="center"/>
    </xf>
    <xf numFmtId="168" fontId="6" fillId="49" borderId="3" xfId="0" applyNumberFormat="1" applyFont="1" applyFill="1" applyBorder="1" applyAlignment="1">
      <alignment vertical="center"/>
    </xf>
    <xf numFmtId="0" fontId="6" fillId="50" borderId="0" xfId="0" applyFont="1" applyFill="1" applyAlignment="1">
      <alignment horizontal="center" vertical="center"/>
    </xf>
    <xf numFmtId="0" fontId="6" fillId="51" borderId="0" xfId="0" applyFont="1" applyFill="1" applyBorder="1" applyAlignment="1">
      <alignment horizontal="center" vertical="center"/>
    </xf>
    <xf numFmtId="168" fontId="6" fillId="51" borderId="0" xfId="0" applyNumberFormat="1" applyFont="1" applyFill="1" applyBorder="1" applyAlignment="1">
      <alignment vertical="center"/>
    </xf>
    <xf numFmtId="168" fontId="6" fillId="49" borderId="5" xfId="0" applyNumberFormat="1" applyFont="1" applyFill="1" applyBorder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6" fillId="51" borderId="11" xfId="0" applyFont="1" applyFill="1" applyBorder="1" applyAlignment="1">
      <alignment horizontal="center" vertical="center"/>
    </xf>
    <xf numFmtId="168" fontId="6" fillId="51" borderId="11" xfId="0" applyNumberFormat="1" applyFont="1" applyFill="1" applyBorder="1" applyAlignment="1">
      <alignment vertical="center"/>
    </xf>
    <xf numFmtId="168" fontId="6" fillId="49" borderId="12" xfId="0" applyNumberFormat="1" applyFont="1" applyFill="1" applyBorder="1" applyAlignment="1">
      <alignment vertical="center"/>
    </xf>
    <xf numFmtId="167" fontId="6" fillId="52" borderId="0" xfId="0" applyNumberFormat="1" applyFont="1" applyFill="1" applyBorder="1" applyAlignment="1">
      <alignment horizontal="left" vertical="center"/>
    </xf>
    <xf numFmtId="168" fontId="6" fillId="49" borderId="0" xfId="0" applyNumberFormat="1" applyFont="1" applyFill="1" applyBorder="1" applyAlignment="1">
      <alignment vertical="center"/>
    </xf>
    <xf numFmtId="0" fontId="47" fillId="7" borderId="7" xfId="0" applyFont="1" applyFill="1" applyBorder="1" applyAlignment="1">
      <alignment horizontal="center" vertical="center"/>
    </xf>
    <xf numFmtId="167" fontId="47" fillId="7" borderId="8" xfId="0" applyNumberFormat="1" applyFont="1" applyFill="1" applyBorder="1" applyAlignment="1">
      <alignment horizontal="center" vertical="center"/>
    </xf>
    <xf numFmtId="0" fontId="47" fillId="7" borderId="8" xfId="0" applyFont="1" applyFill="1" applyBorder="1" applyAlignment="1">
      <alignment horizontal="left" vertical="center"/>
    </xf>
    <xf numFmtId="1" fontId="48" fillId="7" borderId="8" xfId="0" applyNumberFormat="1" applyFont="1" applyFill="1" applyBorder="1" applyAlignment="1">
      <alignment horizontal="left" vertical="center"/>
    </xf>
    <xf numFmtId="167" fontId="47" fillId="7" borderId="8" xfId="0" applyNumberFormat="1" applyFont="1" applyFill="1" applyBorder="1" applyAlignment="1">
      <alignment horizontal="left" vertical="center"/>
    </xf>
    <xf numFmtId="169" fontId="32" fillId="8" borderId="8" xfId="0" applyNumberFormat="1" applyFont="1" applyFill="1" applyBorder="1" applyAlignment="1">
      <alignment vertical="center"/>
    </xf>
    <xf numFmtId="0" fontId="49" fillId="8" borderId="8" xfId="0" applyFont="1" applyFill="1" applyBorder="1" applyAlignment="1">
      <alignment vertical="center"/>
    </xf>
    <xf numFmtId="168" fontId="50" fillId="2" borderId="9" xfId="0" applyNumberFormat="1" applyFont="1" applyFill="1" applyBorder="1" applyAlignment="1">
      <alignment vertical="center"/>
    </xf>
    <xf numFmtId="0" fontId="51" fillId="0" borderId="0" xfId="0" applyFont="1" applyAlignment="1">
      <alignment vertical="center"/>
    </xf>
    <xf numFmtId="0" fontId="47" fillId="7" borderId="0" xfId="0" applyFont="1" applyFill="1" applyAlignment="1">
      <alignment horizontal="center" vertical="center"/>
    </xf>
    <xf numFmtId="167" fontId="47" fillId="7" borderId="0" xfId="0" applyNumberFormat="1" applyFont="1" applyFill="1" applyAlignment="1">
      <alignment horizontal="center" vertical="center"/>
    </xf>
    <xf numFmtId="0" fontId="47" fillId="7" borderId="0" xfId="0" applyFont="1" applyFill="1" applyAlignment="1">
      <alignment horizontal="left" vertical="center"/>
    </xf>
    <xf numFmtId="1" fontId="48" fillId="7" borderId="0" xfId="0" applyNumberFormat="1" applyFont="1" applyFill="1" applyAlignment="1">
      <alignment horizontal="left" vertical="center"/>
    </xf>
    <xf numFmtId="167" fontId="47" fillId="7" borderId="0" xfId="0" applyNumberFormat="1" applyFont="1" applyFill="1" applyAlignment="1">
      <alignment horizontal="left" vertical="center"/>
    </xf>
    <xf numFmtId="0" fontId="47" fillId="7" borderId="0" xfId="0" applyFont="1" applyFill="1" applyAlignment="1">
      <alignment horizontal="right" vertical="center"/>
    </xf>
    <xf numFmtId="0" fontId="47" fillId="7" borderId="0" xfId="0" applyFont="1" applyFill="1" applyBorder="1" applyAlignment="1">
      <alignment horizontal="left" vertical="center"/>
    </xf>
    <xf numFmtId="168" fontId="47" fillId="53" borderId="9" xfId="0" applyNumberFormat="1" applyFont="1" applyFill="1" applyBorder="1" applyAlignment="1">
      <alignment vertical="center"/>
    </xf>
    <xf numFmtId="0" fontId="50" fillId="0" borderId="0" xfId="0" applyFont="1" applyAlignment="1">
      <alignment vertical="center"/>
    </xf>
    <xf numFmtId="166" fontId="50" fillId="0" borderId="9" xfId="0" applyNumberFormat="1" applyFont="1" applyBorder="1" applyAlignment="1">
      <alignment vertical="center"/>
    </xf>
    <xf numFmtId="0" fontId="22" fillId="54" borderId="0" xfId="0" applyFont="1" applyFill="1" applyBorder="1" applyAlignment="1">
      <alignment horizontal="center" vertical="center"/>
    </xf>
    <xf numFmtId="167" fontId="22" fillId="54" borderId="0" xfId="0" applyNumberFormat="1" applyFont="1" applyFill="1" applyBorder="1" applyAlignment="1">
      <alignment horizontal="center" vertical="center"/>
    </xf>
    <xf numFmtId="0" fontId="22" fillId="53" borderId="0" xfId="0" applyFont="1" applyFill="1" applyBorder="1" applyAlignment="1">
      <alignment horizontal="right" vertical="center"/>
    </xf>
    <xf numFmtId="168" fontId="22" fillId="53" borderId="0" xfId="0" applyNumberFormat="1" applyFont="1" applyFill="1" applyBorder="1" applyAlignment="1">
      <alignment vertical="center"/>
    </xf>
    <xf numFmtId="168" fontId="5" fillId="55" borderId="0" xfId="0" applyNumberFormat="1" applyFont="1" applyFill="1" applyBorder="1" applyAlignment="1">
      <alignment vertical="center"/>
    </xf>
    <xf numFmtId="0" fontId="6" fillId="54" borderId="0" xfId="0" applyFont="1" applyFill="1" applyAlignment="1">
      <alignment horizontal="left" vertical="center"/>
    </xf>
    <xf numFmtId="167" fontId="6" fillId="56" borderId="0" xfId="0" applyNumberFormat="1" applyFont="1" applyFill="1" applyAlignment="1">
      <alignment horizontal="center" vertical="center"/>
    </xf>
    <xf numFmtId="0" fontId="6" fillId="53" borderId="2" xfId="0" applyFont="1" applyFill="1" applyBorder="1" applyAlignment="1">
      <alignment horizontal="center" vertical="center"/>
    </xf>
    <xf numFmtId="168" fontId="6" fillId="53" borderId="2" xfId="0" applyNumberFormat="1" applyFont="1" applyFill="1" applyBorder="1" applyAlignment="1">
      <alignment vertical="center"/>
    </xf>
    <xf numFmtId="168" fontId="6" fillId="55" borderId="3" xfId="0" applyNumberFormat="1" applyFont="1" applyFill="1" applyBorder="1" applyAlignment="1">
      <alignment vertical="center"/>
    </xf>
    <xf numFmtId="167" fontId="6" fillId="54" borderId="0" xfId="0" applyNumberFormat="1" applyFont="1" applyFill="1" applyAlignment="1">
      <alignment horizontal="center" vertical="center"/>
    </xf>
    <xf numFmtId="0" fontId="6" fillId="53" borderId="0" xfId="0" applyFont="1" applyFill="1" applyBorder="1" applyAlignment="1">
      <alignment horizontal="center" vertical="center"/>
    </xf>
    <xf numFmtId="168" fontId="6" fillId="53" borderId="0" xfId="0" applyNumberFormat="1" applyFont="1" applyFill="1" applyBorder="1" applyAlignment="1">
      <alignment vertical="center"/>
    </xf>
    <xf numFmtId="168" fontId="6" fillId="55" borderId="5" xfId="0" applyNumberFormat="1" applyFont="1" applyFill="1" applyBorder="1" applyAlignment="1">
      <alignment vertical="center"/>
    </xf>
    <xf numFmtId="0" fontId="6" fillId="54" borderId="0" xfId="0" applyFont="1" applyFill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52" fillId="53" borderId="0" xfId="0" applyFont="1" applyFill="1" applyBorder="1" applyAlignment="1">
      <alignment horizontal="center" vertical="center"/>
    </xf>
    <xf numFmtId="168" fontId="52" fillId="53" borderId="0" xfId="0" applyNumberFormat="1" applyFont="1" applyFill="1" applyBorder="1" applyAlignment="1">
      <alignment vertical="center"/>
    </xf>
    <xf numFmtId="168" fontId="52" fillId="55" borderId="5" xfId="0" applyNumberFormat="1" applyFont="1" applyFill="1" applyBorder="1" applyAlignment="1">
      <alignment vertical="center"/>
    </xf>
    <xf numFmtId="0" fontId="6" fillId="53" borderId="11" xfId="0" applyFont="1" applyFill="1" applyBorder="1" applyAlignment="1">
      <alignment horizontal="center" vertical="center"/>
    </xf>
    <xf numFmtId="168" fontId="6" fillId="53" borderId="11" xfId="0" applyNumberFormat="1" applyFont="1" applyFill="1" applyBorder="1" applyAlignment="1">
      <alignment vertical="center"/>
    </xf>
    <xf numFmtId="168" fontId="6" fillId="55" borderId="12" xfId="0" applyNumberFormat="1" applyFont="1" applyFill="1" applyBorder="1" applyAlignment="1">
      <alignment vertical="center"/>
    </xf>
    <xf numFmtId="0" fontId="52" fillId="53" borderId="2" xfId="0" applyFont="1" applyFill="1" applyBorder="1" applyAlignment="1">
      <alignment horizontal="center" vertical="center"/>
    </xf>
    <xf numFmtId="168" fontId="52" fillId="53" borderId="2" xfId="0" applyNumberFormat="1" applyFont="1" applyFill="1" applyBorder="1" applyAlignment="1">
      <alignment vertical="center"/>
    </xf>
    <xf numFmtId="168" fontId="52" fillId="55" borderId="3" xfId="0" applyNumberFormat="1" applyFont="1" applyFill="1" applyBorder="1" applyAlignment="1">
      <alignment vertical="center"/>
    </xf>
    <xf numFmtId="168" fontId="6" fillId="55" borderId="0" xfId="0" applyNumberFormat="1" applyFont="1" applyFill="1" applyBorder="1" applyAlignment="1">
      <alignment vertical="center"/>
    </xf>
    <xf numFmtId="170" fontId="6" fillId="53" borderId="0" xfId="0" applyNumberFormat="1" applyFont="1" applyFill="1" applyBorder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12" fillId="0" borderId="30" xfId="0" applyFont="1" applyBorder="1" applyAlignment="1">
      <alignment horizontal="left" vertical="center" indent="3"/>
    </xf>
    <xf numFmtId="0" fontId="59" fillId="0" borderId="30" xfId="0" applyFont="1" applyBorder="1" applyAlignment="1">
      <alignment horizontal="left" vertical="center" indent="3"/>
    </xf>
    <xf numFmtId="0" fontId="4" fillId="0" borderId="0" xfId="1" applyFont="1" applyFill="1" applyBorder="1" applyAlignment="1">
      <alignment vertical="center"/>
    </xf>
    <xf numFmtId="164" fontId="7" fillId="2" borderId="0" xfId="1" applyNumberFormat="1" applyFont="1" applyFill="1" applyBorder="1" applyAlignment="1" applyProtection="1">
      <alignment vertical="center"/>
      <protection locked="0"/>
    </xf>
    <xf numFmtId="0" fontId="2" fillId="0" borderId="29" xfId="0" applyFont="1" applyBorder="1" applyAlignment="1">
      <alignment vertical="center"/>
    </xf>
    <xf numFmtId="0" fontId="0" fillId="0" borderId="30" xfId="0" applyBorder="1" applyAlignment="1">
      <alignment vertical="center"/>
    </xf>
    <xf numFmtId="164" fontId="7" fillId="2" borderId="31" xfId="1" applyNumberFormat="1" applyFont="1" applyFill="1" applyBorder="1" applyAlignment="1" applyProtection="1">
      <alignment vertical="center"/>
      <protection locked="0"/>
    </xf>
    <xf numFmtId="164" fontId="8" fillId="2" borderId="31" xfId="1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9" fillId="0" borderId="2" xfId="0" applyFont="1" applyBorder="1" applyAlignment="1">
      <alignment horizontal="left" vertical="center" indent="3"/>
    </xf>
    <xf numFmtId="0" fontId="12" fillId="0" borderId="2" xfId="0" applyFont="1" applyBorder="1" applyAlignment="1">
      <alignment horizontal="left" vertical="center" indent="3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8" fillId="0" borderId="0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2" fillId="0" borderId="0" xfId="0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indent="3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165" fontId="8" fillId="2" borderId="0" xfId="1" applyNumberFormat="1" applyFont="1" applyFill="1" applyBorder="1" applyProtection="1">
      <protection locked="0"/>
    </xf>
    <xf numFmtId="0" fontId="25" fillId="7" borderId="18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8" fillId="3" borderId="32" xfId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25" xfId="0" applyBorder="1" applyAlignment="1">
      <alignment vertical="center"/>
    </xf>
    <xf numFmtId="171" fontId="2" fillId="3" borderId="33" xfId="0" applyNumberFormat="1" applyFont="1" applyFill="1" applyBorder="1" applyAlignment="1">
      <alignment vertical="center"/>
    </xf>
    <xf numFmtId="0" fontId="0" fillId="0" borderId="35" xfId="0" applyBorder="1" applyAlignment="1">
      <alignment vertical="center"/>
    </xf>
  </cellXfs>
  <cellStyles count="64">
    <cellStyle name="Commentaire" xfId="2"/>
    <cellStyle name="Euro" xfId="3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_0111 PLANNING/A.XLS" xfId="4"/>
    <cellStyle name="Milliers 2" xfId="5"/>
    <cellStyle name="Normal" xfId="0" builtinId="0"/>
    <cellStyle name="Normal 2" xfId="6"/>
    <cellStyle name="Normal 2 2" xfId="7"/>
    <cellStyle name="Normal 2 3" xfId="8"/>
    <cellStyle name="Normal 3" xfId="9"/>
    <cellStyle name="Normal 4" xfId="1"/>
    <cellStyle name="Pourcentage 2" xfId="10"/>
    <cellStyle name="Satisfaisant" xfId="11"/>
    <cellStyle name="Titre" xfId="12"/>
    <cellStyle name="Titre 1" xfId="13"/>
    <cellStyle name="Titre 2" xfId="14"/>
    <cellStyle name="Titre 3" xfId="15"/>
    <cellStyle name="Titre 4" xfId="16"/>
    <cellStyle name="Vérification" xfId="1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olumes\ARJUNA%20NVX%20SERVEUR\Users\bertrandjoffre\Documents\RESEAU\ARJUNA\AFFAIRES\LOIRE%20ATLANTIQUE\1112%20ST%20AIGNAN\1112%20TECH&amp;REGLEMENT\MAX%20DUDAY\11025-EstimInter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1112B-X-01C2%20SURFACES%20ET%20CO&#219;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me"/>
      <sheetName val="Estimation"/>
      <sheetName val="Base"/>
      <sheetName val="Planning journalier école"/>
    </sheetNames>
    <sheetDataSet>
      <sheetData sheetId="0" refreshError="1"/>
      <sheetData sheetId="1" refreshError="1"/>
      <sheetData sheetId="2" refreshError="1">
        <row r="12">
          <cell r="D12">
            <v>0.33333333333333331</v>
          </cell>
        </row>
        <row r="13">
          <cell r="D13">
            <v>0.1</v>
          </cell>
        </row>
        <row r="16">
          <cell r="D16">
            <v>39</v>
          </cell>
        </row>
        <row r="23">
          <cell r="F23">
            <v>8.7590000000000003</v>
          </cell>
        </row>
        <row r="24">
          <cell r="H24">
            <v>68</v>
          </cell>
        </row>
        <row r="29">
          <cell r="H29">
            <v>650</v>
          </cell>
        </row>
        <row r="31">
          <cell r="H31">
            <v>90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NING ETUDES&amp;TRAVAUX - 1"/>
      <sheetName val="PLANNING ETUDES&amp;TRAVAUX - 2"/>
      <sheetName val="PROGRAMME ENSEMBLE + ETATACTUEL"/>
      <sheetName val="BILAN ENSEMBLE"/>
      <sheetName val="PROGRAMME ENSEMBLE"/>
      <sheetName val="TYPOLOGIES"/>
      <sheetName val="PROGRAMME ECOLE DE MUSIQUE"/>
      <sheetName val="ESTIMATION"/>
      <sheetName val="PRÉPROGRAMME"/>
      <sheetName val="SURFACES LOCAUX"/>
      <sheetName val="BILAN LOCAUX "/>
      <sheetName val="DIAGNOSTIC LOCAUX"/>
      <sheetName val="BILAN SURFACES ACTUEL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ARJUNA">
  <a:themeElements>
    <a:clrScheme name="ARJUNA 1">
      <a:dk1>
        <a:sysClr val="windowText" lastClr="000000"/>
      </a:dk1>
      <a:lt1>
        <a:sysClr val="window" lastClr="FFFFFF"/>
      </a:lt1>
      <a:dk2>
        <a:srgbClr val="FF001E"/>
      </a:dk2>
      <a:lt2>
        <a:srgbClr val="9600C8"/>
      </a:lt2>
      <a:accent1>
        <a:srgbClr val="FF6400"/>
      </a:accent1>
      <a:accent2>
        <a:srgbClr val="FFF000"/>
      </a:accent2>
      <a:accent3>
        <a:srgbClr val="B9E600"/>
      </a:accent3>
      <a:accent4>
        <a:srgbClr val="46D21E"/>
      </a:accent4>
      <a:accent5>
        <a:srgbClr val="0A46E6"/>
      </a:accent5>
      <a:accent6>
        <a:srgbClr val="37BEFF"/>
      </a:accent6>
      <a:hlink>
        <a:srgbClr val="FF00AA"/>
      </a:hlink>
      <a:folHlink>
        <a:srgbClr val="800080"/>
      </a:folHlink>
    </a:clrScheme>
    <a:fontScheme name="Bureau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2:R358"/>
  <sheetViews>
    <sheetView topLeftCell="A316" zoomScale="125" zoomScaleNormal="125" zoomScalePageLayoutView="125" workbookViewId="0">
      <selection activeCell="G357" sqref="G357"/>
    </sheetView>
  </sheetViews>
  <sheetFormatPr baseColWidth="10" defaultColWidth="10.875" defaultRowHeight="15.75" outlineLevelRow="4" outlineLevelCol="1"/>
  <cols>
    <col min="1" max="1" width="5.625" style="5" customWidth="1"/>
    <col min="2" max="4" width="3.125" style="5" customWidth="1"/>
    <col min="5" max="5" width="3.875" style="5" customWidth="1"/>
    <col min="6" max="6" width="1.875" style="7" customWidth="1"/>
    <col min="7" max="7" width="35.5" style="5" customWidth="1"/>
    <col min="8" max="8" width="8.875" style="5" customWidth="1" outlineLevel="1"/>
    <col min="9" max="9" width="8.875" style="5" customWidth="1"/>
    <col min="10" max="10" width="12.125" style="5" customWidth="1"/>
    <col min="11" max="11" width="3.875" style="5" customWidth="1"/>
    <col min="12" max="13" width="10.875" style="8" customWidth="1" outlineLevel="1"/>
    <col min="14" max="14" width="10.875" style="9"/>
    <col min="15" max="16384" width="10.875" style="5"/>
  </cols>
  <sheetData>
    <row r="2" spans="1:18" ht="18.75">
      <c r="B2" s="6" t="s">
        <v>320</v>
      </c>
    </row>
    <row r="3" spans="1:18" s="9" customFormat="1" ht="19.5" thickBot="1">
      <c r="A3" s="10"/>
      <c r="B3" s="11"/>
      <c r="C3" s="11"/>
      <c r="D3" s="11"/>
      <c r="E3" s="11"/>
      <c r="F3" s="12"/>
      <c r="G3" s="13"/>
      <c r="H3" s="14"/>
      <c r="I3" s="15"/>
      <c r="J3" s="15"/>
      <c r="L3" s="8"/>
      <c r="M3" s="8"/>
    </row>
    <row r="4" spans="1:18" s="9" customFormat="1" ht="15.95" customHeight="1">
      <c r="A4" s="10"/>
      <c r="B4" s="431" t="s">
        <v>4</v>
      </c>
      <c r="C4" s="432"/>
      <c r="D4" s="432"/>
      <c r="E4" s="432"/>
      <c r="F4" s="16"/>
      <c r="G4" s="435" t="s">
        <v>5</v>
      </c>
      <c r="H4" s="437" t="s">
        <v>6</v>
      </c>
      <c r="I4" s="437"/>
      <c r="J4" s="438"/>
      <c r="L4" s="8"/>
      <c r="M4" s="8"/>
    </row>
    <row r="5" spans="1:18" s="9" customFormat="1" ht="14.1" customHeight="1" thickBot="1">
      <c r="A5" s="10"/>
      <c r="B5" s="433"/>
      <c r="C5" s="434"/>
      <c r="D5" s="434"/>
      <c r="E5" s="434"/>
      <c r="F5" s="17"/>
      <c r="G5" s="436"/>
      <c r="H5" s="18" t="s">
        <v>7</v>
      </c>
      <c r="I5" s="19" t="s">
        <v>8</v>
      </c>
      <c r="J5" s="20"/>
      <c r="L5" s="8"/>
      <c r="M5" s="8"/>
    </row>
    <row r="6" spans="1:18" s="9" customFormat="1" ht="16.5" thickBot="1">
      <c r="A6" s="10"/>
      <c r="B6" s="14"/>
      <c r="C6" s="21"/>
      <c r="D6" s="21"/>
      <c r="E6" s="21"/>
      <c r="F6" s="22"/>
      <c r="G6" s="23"/>
      <c r="H6" s="21"/>
      <c r="I6" s="21"/>
      <c r="J6" s="21"/>
      <c r="L6" s="8"/>
      <c r="M6" s="8"/>
    </row>
    <row r="7" spans="1:18" s="9" customFormat="1" ht="20.100000000000001" customHeight="1" thickBot="1">
      <c r="A7" s="24"/>
      <c r="B7" s="25" t="s">
        <v>9</v>
      </c>
      <c r="C7" s="26"/>
      <c r="D7" s="27" t="s">
        <v>10</v>
      </c>
      <c r="E7" s="27"/>
      <c r="F7" s="28"/>
      <c r="G7" s="29"/>
      <c r="H7" s="30"/>
      <c r="I7" s="31"/>
      <c r="J7" s="32">
        <v>1153</v>
      </c>
      <c r="L7" s="8"/>
      <c r="M7" s="8"/>
      <c r="N7" s="33">
        <f>N9+N62</f>
        <v>0</v>
      </c>
    </row>
    <row r="8" spans="1:18" s="9" customFormat="1" outlineLevel="1">
      <c r="A8" s="15"/>
      <c r="B8" s="34"/>
      <c r="C8" s="35"/>
      <c r="D8" s="36"/>
      <c r="E8" s="37"/>
      <c r="F8" s="38"/>
      <c r="G8" s="39"/>
      <c r="H8" s="36"/>
      <c r="I8" s="40"/>
      <c r="J8" s="40"/>
      <c r="L8" s="8"/>
      <c r="M8" s="8"/>
    </row>
    <row r="9" spans="1:18" s="9" customFormat="1" outlineLevel="1">
      <c r="A9" s="15"/>
      <c r="B9" s="41"/>
      <c r="C9" s="42"/>
      <c r="D9" s="43" t="s">
        <v>11</v>
      </c>
      <c r="E9" s="44"/>
      <c r="F9" s="45"/>
      <c r="G9" s="43"/>
      <c r="H9" s="46"/>
      <c r="I9" s="46"/>
      <c r="J9" s="47">
        <v>865</v>
      </c>
      <c r="L9" s="8"/>
      <c r="M9" s="8"/>
      <c r="N9" s="48">
        <f>M10+M19+M26+M35+M52+M56</f>
        <v>0</v>
      </c>
    </row>
    <row r="10" spans="1:18" s="60" customFormat="1" outlineLevel="2">
      <c r="A10" s="49"/>
      <c r="B10" s="50"/>
      <c r="C10" s="51"/>
      <c r="D10" s="52"/>
      <c r="E10" s="53">
        <v>0</v>
      </c>
      <c r="F10" s="54"/>
      <c r="G10" s="55" t="s">
        <v>12</v>
      </c>
      <c r="H10" s="56"/>
      <c r="I10" s="57"/>
      <c r="J10" s="58">
        <v>84</v>
      </c>
      <c r="K10" s="9"/>
      <c r="L10" s="8"/>
      <c r="M10" s="59">
        <f>SUM(L11:L18)</f>
        <v>0</v>
      </c>
      <c r="N10" s="9"/>
      <c r="O10" s="9"/>
      <c r="P10" s="9"/>
      <c r="Q10" s="9"/>
      <c r="R10" s="9"/>
    </row>
    <row r="11" spans="1:18" s="9" customFormat="1" outlineLevel="3">
      <c r="A11" s="15"/>
      <c r="B11" s="61"/>
      <c r="C11" s="62"/>
      <c r="D11" s="63" t="s">
        <v>13</v>
      </c>
      <c r="E11" s="64">
        <v>1</v>
      </c>
      <c r="F11" s="65"/>
      <c r="G11" s="66" t="s">
        <v>14</v>
      </c>
      <c r="H11" s="67">
        <v>1</v>
      </c>
      <c r="I11" s="68">
        <v>20</v>
      </c>
      <c r="J11" s="69">
        <v>20</v>
      </c>
      <c r="L11" s="59"/>
      <c r="M11" s="8"/>
    </row>
    <row r="12" spans="1:18" s="9" customFormat="1" outlineLevel="3">
      <c r="A12" s="15"/>
      <c r="B12" s="61"/>
      <c r="C12" s="62"/>
      <c r="D12" s="70" t="s">
        <v>13</v>
      </c>
      <c r="E12" s="71">
        <v>2</v>
      </c>
      <c r="F12" s="72"/>
      <c r="G12" s="73" t="s">
        <v>15</v>
      </c>
      <c r="H12" s="74">
        <v>1</v>
      </c>
      <c r="I12" s="75">
        <v>10</v>
      </c>
      <c r="J12" s="76">
        <v>10</v>
      </c>
      <c r="L12" s="59"/>
      <c r="M12" s="8"/>
    </row>
    <row r="13" spans="1:18" s="9" customFormat="1" outlineLevel="3">
      <c r="A13" s="15"/>
      <c r="B13" s="77"/>
      <c r="C13" s="62"/>
      <c r="D13" s="70" t="s">
        <v>13</v>
      </c>
      <c r="E13" s="71">
        <v>3</v>
      </c>
      <c r="F13" s="72"/>
      <c r="G13" s="78" t="s">
        <v>16</v>
      </c>
      <c r="H13" s="74">
        <v>1</v>
      </c>
      <c r="I13" s="75">
        <v>18</v>
      </c>
      <c r="J13" s="76">
        <v>18</v>
      </c>
      <c r="L13" s="59"/>
      <c r="M13" s="8"/>
    </row>
    <row r="14" spans="1:18" s="9" customFormat="1" outlineLevel="3">
      <c r="A14" s="15"/>
      <c r="B14" s="77"/>
      <c r="C14" s="79"/>
      <c r="D14" s="70" t="s">
        <v>13</v>
      </c>
      <c r="E14" s="71">
        <v>4</v>
      </c>
      <c r="F14" s="72"/>
      <c r="G14" s="73" t="s">
        <v>17</v>
      </c>
      <c r="H14" s="74">
        <v>1</v>
      </c>
      <c r="I14" s="75">
        <v>10</v>
      </c>
      <c r="J14" s="76">
        <v>10</v>
      </c>
      <c r="L14" s="59"/>
      <c r="M14" s="8"/>
    </row>
    <row r="15" spans="1:18" s="9" customFormat="1" outlineLevel="3">
      <c r="A15" s="15"/>
      <c r="B15" s="77"/>
      <c r="C15" s="62"/>
      <c r="D15" s="70" t="s">
        <v>13</v>
      </c>
      <c r="E15" s="71">
        <v>5</v>
      </c>
      <c r="F15" s="72"/>
      <c r="G15" s="73" t="s">
        <v>18</v>
      </c>
      <c r="H15" s="74">
        <v>1</v>
      </c>
      <c r="I15" s="75">
        <v>12</v>
      </c>
      <c r="J15" s="76">
        <v>12</v>
      </c>
      <c r="L15" s="59"/>
      <c r="M15" s="8"/>
    </row>
    <row r="16" spans="1:18" s="9" customFormat="1" outlineLevel="3">
      <c r="A16" s="15"/>
      <c r="B16" s="77"/>
      <c r="C16" s="62"/>
      <c r="D16" s="70" t="s">
        <v>13</v>
      </c>
      <c r="E16" s="71">
        <v>6</v>
      </c>
      <c r="F16" s="72"/>
      <c r="G16" s="73" t="s">
        <v>19</v>
      </c>
      <c r="H16" s="74">
        <v>1</v>
      </c>
      <c r="I16" s="75">
        <v>10</v>
      </c>
      <c r="J16" s="76">
        <v>10</v>
      </c>
      <c r="L16" s="59"/>
      <c r="M16" s="8"/>
    </row>
    <row r="17" spans="1:18" s="82" customFormat="1" outlineLevel="3">
      <c r="A17" s="15"/>
      <c r="B17" s="77"/>
      <c r="C17" s="79"/>
      <c r="D17" s="70" t="s">
        <v>13</v>
      </c>
      <c r="E17" s="71">
        <v>7</v>
      </c>
      <c r="F17" s="80"/>
      <c r="G17" s="81" t="s">
        <v>20</v>
      </c>
      <c r="H17" s="74">
        <v>1</v>
      </c>
      <c r="I17" s="75">
        <v>4</v>
      </c>
      <c r="J17" s="76">
        <v>4</v>
      </c>
      <c r="K17" s="9"/>
      <c r="L17" s="59"/>
      <c r="M17" s="8"/>
      <c r="N17" s="9"/>
      <c r="O17" s="9"/>
      <c r="P17" s="9"/>
      <c r="Q17" s="9"/>
      <c r="R17" s="9"/>
    </row>
    <row r="18" spans="1:18" s="9" customFormat="1" outlineLevel="3">
      <c r="A18" s="15"/>
      <c r="B18" s="77"/>
      <c r="C18" s="62"/>
      <c r="D18" s="83"/>
      <c r="E18" s="84"/>
      <c r="F18" s="85"/>
      <c r="G18" s="86"/>
      <c r="H18" s="87"/>
      <c r="I18" s="88"/>
      <c r="J18" s="89"/>
      <c r="L18" s="8"/>
      <c r="M18" s="8"/>
    </row>
    <row r="19" spans="1:18" s="60" customFormat="1" outlineLevel="2">
      <c r="A19" s="49"/>
      <c r="B19" s="90"/>
      <c r="C19" s="91"/>
      <c r="D19" s="92"/>
      <c r="E19" s="53">
        <v>10</v>
      </c>
      <c r="F19" s="54"/>
      <c r="G19" s="55" t="s">
        <v>21</v>
      </c>
      <c r="H19" s="93"/>
      <c r="I19" s="75"/>
      <c r="J19" s="58">
        <v>183</v>
      </c>
      <c r="K19" s="9"/>
      <c r="L19" s="8"/>
      <c r="M19" s="59">
        <f>SUM(L20:L25)</f>
        <v>0</v>
      </c>
      <c r="N19" s="9"/>
      <c r="O19" s="9"/>
      <c r="P19" s="9"/>
      <c r="Q19" s="9"/>
      <c r="R19" s="9"/>
    </row>
    <row r="20" spans="1:18" s="9" customFormat="1" outlineLevel="3">
      <c r="A20" s="15"/>
      <c r="B20" s="94"/>
      <c r="C20" s="95"/>
      <c r="D20" s="63" t="s">
        <v>13</v>
      </c>
      <c r="E20" s="64">
        <v>11</v>
      </c>
      <c r="F20" s="65"/>
      <c r="G20" s="96" t="s">
        <v>22</v>
      </c>
      <c r="H20" s="67">
        <v>1</v>
      </c>
      <c r="I20" s="68">
        <v>24</v>
      </c>
      <c r="J20" s="69">
        <v>24</v>
      </c>
      <c r="L20" s="59"/>
      <c r="M20" s="8"/>
    </row>
    <row r="21" spans="1:18" s="9" customFormat="1" outlineLevel="3">
      <c r="A21" s="15"/>
      <c r="B21" s="94"/>
      <c r="C21" s="95"/>
      <c r="D21" s="70" t="s">
        <v>13</v>
      </c>
      <c r="E21" s="71">
        <v>12</v>
      </c>
      <c r="F21" s="72"/>
      <c r="G21" s="78" t="s">
        <v>23</v>
      </c>
      <c r="H21" s="74">
        <v>1</v>
      </c>
      <c r="I21" s="75">
        <v>12</v>
      </c>
      <c r="J21" s="76">
        <v>12</v>
      </c>
      <c r="L21" s="59"/>
      <c r="M21" s="8"/>
    </row>
    <row r="22" spans="1:18" s="9" customFormat="1" outlineLevel="3">
      <c r="A22" s="15"/>
      <c r="B22" s="97"/>
      <c r="C22" s="95"/>
      <c r="D22" s="70" t="s">
        <v>13</v>
      </c>
      <c r="E22" s="71">
        <v>13</v>
      </c>
      <c r="F22" s="72"/>
      <c r="G22" s="78" t="s">
        <v>24</v>
      </c>
      <c r="H22" s="74">
        <v>6</v>
      </c>
      <c r="I22" s="75">
        <v>18</v>
      </c>
      <c r="J22" s="76">
        <v>108</v>
      </c>
      <c r="L22" s="59"/>
      <c r="M22" s="8"/>
    </row>
    <row r="23" spans="1:18" s="9" customFormat="1" outlineLevel="3">
      <c r="A23" s="15"/>
      <c r="B23" s="97"/>
      <c r="C23" s="95"/>
      <c r="D23" s="70" t="s">
        <v>13</v>
      </c>
      <c r="E23" s="71">
        <v>14</v>
      </c>
      <c r="F23" s="72"/>
      <c r="G23" s="78" t="s">
        <v>25</v>
      </c>
      <c r="H23" s="74">
        <v>1</v>
      </c>
      <c r="I23" s="75">
        <v>24</v>
      </c>
      <c r="J23" s="76">
        <v>24</v>
      </c>
      <c r="L23" s="59"/>
      <c r="M23" s="8"/>
    </row>
    <row r="24" spans="1:18" s="9" customFormat="1" outlineLevel="3">
      <c r="A24" s="15"/>
      <c r="B24" s="97"/>
      <c r="C24" s="95"/>
      <c r="D24" s="70" t="s">
        <v>13</v>
      </c>
      <c r="E24" s="71">
        <v>15</v>
      </c>
      <c r="F24" s="72"/>
      <c r="G24" s="73" t="s">
        <v>26</v>
      </c>
      <c r="H24" s="74">
        <v>1</v>
      </c>
      <c r="I24" s="75">
        <v>15</v>
      </c>
      <c r="J24" s="76">
        <v>15</v>
      </c>
      <c r="L24" s="59"/>
      <c r="M24" s="8"/>
    </row>
    <row r="25" spans="1:18" s="9" customFormat="1" outlineLevel="3">
      <c r="A25" s="15"/>
      <c r="B25" s="97"/>
      <c r="C25" s="95"/>
      <c r="D25" s="83"/>
      <c r="E25" s="84"/>
      <c r="F25" s="85"/>
      <c r="G25" s="86"/>
      <c r="H25" s="87"/>
      <c r="I25" s="88"/>
      <c r="J25" s="89"/>
      <c r="L25" s="8"/>
      <c r="M25" s="8"/>
    </row>
    <row r="26" spans="1:18" s="60" customFormat="1" outlineLevel="2">
      <c r="A26" s="49"/>
      <c r="B26" s="90"/>
      <c r="C26" s="91"/>
      <c r="D26" s="92"/>
      <c r="E26" s="53">
        <v>20</v>
      </c>
      <c r="F26" s="54"/>
      <c r="G26" s="55" t="s">
        <v>27</v>
      </c>
      <c r="H26" s="93"/>
      <c r="I26" s="75"/>
      <c r="J26" s="58">
        <v>132</v>
      </c>
      <c r="K26" s="9"/>
      <c r="L26" s="8"/>
      <c r="M26" s="59">
        <f>SUM(L27:L34)</f>
        <v>0</v>
      </c>
      <c r="N26" s="9"/>
      <c r="O26" s="9"/>
      <c r="P26" s="9"/>
      <c r="Q26" s="9"/>
      <c r="R26" s="9"/>
    </row>
    <row r="27" spans="1:18" s="9" customFormat="1" outlineLevel="3">
      <c r="A27" s="15"/>
      <c r="B27" s="94"/>
      <c r="C27" s="95"/>
      <c r="D27" s="63" t="s">
        <v>13</v>
      </c>
      <c r="E27" s="64">
        <v>21</v>
      </c>
      <c r="F27" s="65"/>
      <c r="G27" s="96" t="s">
        <v>28</v>
      </c>
      <c r="H27" s="67">
        <v>1</v>
      </c>
      <c r="I27" s="68">
        <v>18</v>
      </c>
      <c r="J27" s="69">
        <v>18</v>
      </c>
      <c r="L27" s="59"/>
      <c r="M27" s="8"/>
    </row>
    <row r="28" spans="1:18" s="9" customFormat="1" outlineLevel="3">
      <c r="A28" s="15"/>
      <c r="B28" s="97"/>
      <c r="C28" s="95"/>
      <c r="D28" s="70" t="s">
        <v>13</v>
      </c>
      <c r="E28" s="71">
        <v>22</v>
      </c>
      <c r="F28" s="72"/>
      <c r="G28" s="78" t="s">
        <v>29</v>
      </c>
      <c r="H28" s="74"/>
      <c r="I28" s="75"/>
      <c r="J28" s="76"/>
      <c r="L28" s="59"/>
      <c r="M28" s="8"/>
    </row>
    <row r="29" spans="1:18" s="9" customFormat="1" outlineLevel="3">
      <c r="A29" s="15"/>
      <c r="B29" s="97"/>
      <c r="C29" s="95"/>
      <c r="D29" s="70" t="s">
        <v>13</v>
      </c>
      <c r="E29" s="64">
        <v>23</v>
      </c>
      <c r="F29" s="72"/>
      <c r="G29" s="78" t="s">
        <v>30</v>
      </c>
      <c r="H29" s="74">
        <v>2</v>
      </c>
      <c r="I29" s="75">
        <v>18</v>
      </c>
      <c r="J29" s="76">
        <v>36</v>
      </c>
      <c r="L29" s="59"/>
      <c r="M29" s="8"/>
    </row>
    <row r="30" spans="1:18" s="9" customFormat="1" outlineLevel="3">
      <c r="A30" s="15"/>
      <c r="B30" s="97"/>
      <c r="C30" s="95"/>
      <c r="D30" s="70" t="s">
        <v>13</v>
      </c>
      <c r="E30" s="71">
        <v>24</v>
      </c>
      <c r="F30" s="72"/>
      <c r="G30" s="78" t="s">
        <v>31</v>
      </c>
      <c r="H30" s="74">
        <v>2</v>
      </c>
      <c r="I30" s="75">
        <v>18</v>
      </c>
      <c r="J30" s="76">
        <v>36</v>
      </c>
      <c r="L30" s="59"/>
      <c r="M30" s="8"/>
    </row>
    <row r="31" spans="1:18" s="9" customFormat="1" outlineLevel="3">
      <c r="A31" s="15"/>
      <c r="B31" s="97"/>
      <c r="C31" s="95"/>
      <c r="D31" s="70" t="s">
        <v>13</v>
      </c>
      <c r="E31" s="64">
        <v>25</v>
      </c>
      <c r="F31" s="72"/>
      <c r="G31" s="73" t="s">
        <v>32</v>
      </c>
      <c r="H31" s="74">
        <v>1</v>
      </c>
      <c r="I31" s="75">
        <v>12</v>
      </c>
      <c r="J31" s="76">
        <v>12</v>
      </c>
      <c r="L31" s="59"/>
      <c r="M31" s="8"/>
    </row>
    <row r="32" spans="1:18" s="9" customFormat="1" outlineLevel="3">
      <c r="A32" s="15"/>
      <c r="B32" s="97"/>
      <c r="C32" s="95"/>
      <c r="D32" s="70" t="s">
        <v>13</v>
      </c>
      <c r="E32" s="71">
        <v>26</v>
      </c>
      <c r="F32" s="72"/>
      <c r="G32" s="73" t="s">
        <v>33</v>
      </c>
      <c r="H32" s="74">
        <v>1</v>
      </c>
      <c r="I32" s="75">
        <v>15</v>
      </c>
      <c r="J32" s="76">
        <v>15</v>
      </c>
      <c r="L32" s="59"/>
      <c r="M32" s="8"/>
    </row>
    <row r="33" spans="1:18" s="9" customFormat="1" outlineLevel="3">
      <c r="A33" s="15"/>
      <c r="B33" s="97"/>
      <c r="C33" s="95"/>
      <c r="D33" s="70" t="s">
        <v>13</v>
      </c>
      <c r="E33" s="64">
        <v>27</v>
      </c>
      <c r="F33" s="72"/>
      <c r="G33" s="73" t="s">
        <v>34</v>
      </c>
      <c r="H33" s="74">
        <v>1</v>
      </c>
      <c r="I33" s="75">
        <v>15</v>
      </c>
      <c r="J33" s="76">
        <v>15</v>
      </c>
      <c r="L33" s="59"/>
      <c r="M33" s="8"/>
    </row>
    <row r="34" spans="1:18" s="9" customFormat="1" outlineLevel="3">
      <c r="A34" s="15"/>
      <c r="B34" s="97"/>
      <c r="C34" s="95"/>
      <c r="D34" s="83"/>
      <c r="E34" s="84"/>
      <c r="F34" s="85"/>
      <c r="G34" s="86"/>
      <c r="H34" s="87"/>
      <c r="I34" s="88"/>
      <c r="J34" s="89"/>
      <c r="L34" s="8"/>
      <c r="M34" s="8"/>
    </row>
    <row r="35" spans="1:18" s="60" customFormat="1" outlineLevel="2">
      <c r="A35" s="49"/>
      <c r="B35" s="98"/>
      <c r="C35" s="99"/>
      <c r="D35" s="92"/>
      <c r="E35" s="53">
        <v>30</v>
      </c>
      <c r="F35" s="54"/>
      <c r="G35" s="55" t="s">
        <v>35</v>
      </c>
      <c r="H35" s="100"/>
      <c r="I35" s="101"/>
      <c r="J35" s="102">
        <v>354</v>
      </c>
      <c r="K35" s="9"/>
      <c r="L35" s="8"/>
      <c r="M35" s="59">
        <f>SUM(L36:L51)</f>
        <v>0</v>
      </c>
      <c r="N35" s="9"/>
      <c r="O35" s="9"/>
      <c r="P35" s="9"/>
      <c r="Q35" s="9"/>
      <c r="R35" s="9"/>
    </row>
    <row r="36" spans="1:18" s="9" customFormat="1" outlineLevel="3">
      <c r="A36" s="15"/>
      <c r="B36" s="103"/>
      <c r="C36" s="104"/>
      <c r="D36" s="63" t="s">
        <v>13</v>
      </c>
      <c r="E36" s="64">
        <v>31</v>
      </c>
      <c r="F36" s="65"/>
      <c r="G36" s="66" t="s">
        <v>36</v>
      </c>
      <c r="H36" s="105"/>
      <c r="I36" s="106"/>
      <c r="J36" s="107"/>
      <c r="L36" s="8"/>
      <c r="M36" s="8"/>
    </row>
    <row r="37" spans="1:18" s="60" customFormat="1" outlineLevel="3">
      <c r="A37" s="108"/>
      <c r="B37" s="109"/>
      <c r="C37" s="110"/>
      <c r="D37" s="70"/>
      <c r="E37" s="71"/>
      <c r="F37" s="72">
        <v>1</v>
      </c>
      <c r="G37" s="73" t="s">
        <v>37</v>
      </c>
      <c r="H37" s="111">
        <v>2</v>
      </c>
      <c r="I37" s="101">
        <v>25</v>
      </c>
      <c r="J37" s="112">
        <v>50</v>
      </c>
      <c r="K37" s="9"/>
      <c r="L37" s="59"/>
      <c r="M37" s="8"/>
      <c r="N37" s="9"/>
      <c r="O37" s="9"/>
      <c r="P37" s="9"/>
      <c r="Q37" s="9"/>
      <c r="R37" s="9"/>
    </row>
    <row r="38" spans="1:18" s="9" customFormat="1" outlineLevel="3">
      <c r="A38" s="15"/>
      <c r="B38" s="113"/>
      <c r="C38" s="104"/>
      <c r="D38" s="70"/>
      <c r="E38" s="71"/>
      <c r="F38" s="72">
        <v>2</v>
      </c>
      <c r="G38" s="73" t="s">
        <v>38</v>
      </c>
      <c r="H38" s="111">
        <v>1</v>
      </c>
      <c r="I38" s="101">
        <v>40</v>
      </c>
      <c r="J38" s="112">
        <v>40</v>
      </c>
      <c r="L38" s="59"/>
      <c r="M38" s="8"/>
    </row>
    <row r="39" spans="1:18" s="9" customFormat="1" outlineLevel="3">
      <c r="A39" s="15"/>
      <c r="B39" s="113"/>
      <c r="C39" s="104"/>
      <c r="D39" s="70"/>
      <c r="E39" s="71"/>
      <c r="F39" s="72">
        <v>3</v>
      </c>
      <c r="G39" s="73" t="s">
        <v>39</v>
      </c>
      <c r="H39" s="111">
        <v>1</v>
      </c>
      <c r="I39" s="101">
        <v>80</v>
      </c>
      <c r="J39" s="112">
        <v>80</v>
      </c>
      <c r="L39" s="59"/>
      <c r="M39" s="8"/>
    </row>
    <row r="40" spans="1:18" s="9" customFormat="1" outlineLevel="3">
      <c r="A40" s="15"/>
      <c r="B40" s="113"/>
      <c r="C40" s="104"/>
      <c r="D40" s="70"/>
      <c r="E40" s="71"/>
      <c r="F40" s="72">
        <v>4</v>
      </c>
      <c r="G40" s="73" t="s">
        <v>40</v>
      </c>
      <c r="H40" s="111">
        <v>1</v>
      </c>
      <c r="I40" s="101">
        <v>5</v>
      </c>
      <c r="J40" s="112">
        <v>5</v>
      </c>
      <c r="L40" s="59"/>
      <c r="M40" s="8"/>
    </row>
    <row r="41" spans="1:18" s="9" customFormat="1" outlineLevel="3">
      <c r="A41" s="15"/>
      <c r="B41" s="113"/>
      <c r="C41" s="104"/>
      <c r="D41" s="70" t="s">
        <v>13</v>
      </c>
      <c r="E41" s="71">
        <v>32</v>
      </c>
      <c r="F41" s="72"/>
      <c r="G41" s="73" t="s">
        <v>41</v>
      </c>
      <c r="H41" s="111">
        <v>1</v>
      </c>
      <c r="I41" s="101">
        <v>60</v>
      </c>
      <c r="J41" s="112">
        <v>60</v>
      </c>
      <c r="L41" s="59"/>
      <c r="M41" s="8"/>
    </row>
    <row r="42" spans="1:18" s="117" customFormat="1" outlineLevel="3">
      <c r="A42" s="114"/>
      <c r="B42" s="115"/>
      <c r="C42" s="116"/>
      <c r="D42" s="70" t="s">
        <v>13</v>
      </c>
      <c r="E42" s="71">
        <v>33</v>
      </c>
      <c r="F42" s="72"/>
      <c r="G42" s="73" t="s">
        <v>42</v>
      </c>
      <c r="H42" s="111">
        <v>1</v>
      </c>
      <c r="I42" s="101">
        <v>20</v>
      </c>
      <c r="J42" s="112">
        <v>20</v>
      </c>
      <c r="K42" s="9"/>
      <c r="L42" s="59"/>
      <c r="M42" s="8"/>
      <c r="N42" s="9"/>
      <c r="O42" s="9"/>
      <c r="P42" s="9"/>
      <c r="Q42" s="9"/>
      <c r="R42" s="9"/>
    </row>
    <row r="43" spans="1:18" s="9" customFormat="1" outlineLevel="3">
      <c r="A43" s="15"/>
      <c r="B43" s="113"/>
      <c r="C43" s="104"/>
      <c r="D43" s="70" t="s">
        <v>13</v>
      </c>
      <c r="E43" s="71">
        <v>34</v>
      </c>
      <c r="F43" s="72"/>
      <c r="G43" s="73" t="s">
        <v>43</v>
      </c>
      <c r="H43" s="111">
        <v>1</v>
      </c>
      <c r="I43" s="101">
        <v>15</v>
      </c>
      <c r="J43" s="112">
        <v>15</v>
      </c>
      <c r="L43" s="59"/>
      <c r="M43" s="8"/>
    </row>
    <row r="44" spans="1:18" s="9" customFormat="1" outlineLevel="3">
      <c r="A44" s="15"/>
      <c r="B44" s="113"/>
      <c r="C44" s="104"/>
      <c r="D44" s="70" t="s">
        <v>13</v>
      </c>
      <c r="E44" s="71">
        <v>35</v>
      </c>
      <c r="F44" s="72"/>
      <c r="G44" s="73" t="s">
        <v>44</v>
      </c>
      <c r="H44" s="111">
        <v>1</v>
      </c>
      <c r="I44" s="101">
        <v>15</v>
      </c>
      <c r="J44" s="112">
        <v>15</v>
      </c>
      <c r="L44" s="59"/>
      <c r="M44" s="8"/>
    </row>
    <row r="45" spans="1:18" s="9" customFormat="1" outlineLevel="3">
      <c r="A45" s="15"/>
      <c r="B45" s="113"/>
      <c r="C45" s="79"/>
      <c r="D45" s="70" t="s">
        <v>13</v>
      </c>
      <c r="E45" s="71">
        <v>36</v>
      </c>
      <c r="F45" s="72">
        <v>1</v>
      </c>
      <c r="G45" s="73" t="s">
        <v>45</v>
      </c>
      <c r="H45" s="111">
        <v>2</v>
      </c>
      <c r="I45" s="101">
        <v>12</v>
      </c>
      <c r="J45" s="112">
        <v>24</v>
      </c>
      <c r="L45" s="59"/>
      <c r="M45" s="8"/>
    </row>
    <row r="46" spans="1:18" s="9" customFormat="1" outlineLevel="3">
      <c r="A46" s="15"/>
      <c r="B46" s="113"/>
      <c r="C46" s="79"/>
      <c r="D46" s="70"/>
      <c r="E46" s="71"/>
      <c r="F46" s="72">
        <v>2</v>
      </c>
      <c r="G46" s="73" t="s">
        <v>46</v>
      </c>
      <c r="H46" s="111">
        <v>2</v>
      </c>
      <c r="I46" s="101">
        <v>6</v>
      </c>
      <c r="J46" s="112">
        <v>12</v>
      </c>
      <c r="L46" s="59"/>
      <c r="M46" s="8"/>
    </row>
    <row r="47" spans="1:18" s="9" customFormat="1" outlineLevel="3">
      <c r="A47" s="15"/>
      <c r="B47" s="113"/>
      <c r="C47" s="79"/>
      <c r="D47" s="70"/>
      <c r="E47" s="71"/>
      <c r="F47" s="72">
        <v>3</v>
      </c>
      <c r="G47" s="73" t="s">
        <v>47</v>
      </c>
      <c r="H47" s="111">
        <v>1</v>
      </c>
      <c r="I47" s="101">
        <v>4</v>
      </c>
      <c r="J47" s="112">
        <v>4</v>
      </c>
      <c r="L47" s="59"/>
      <c r="M47" s="8"/>
    </row>
    <row r="48" spans="1:18" s="9" customFormat="1" outlineLevel="3">
      <c r="A48" s="15"/>
      <c r="B48" s="103"/>
      <c r="C48" s="104"/>
      <c r="D48" s="70" t="s">
        <v>13</v>
      </c>
      <c r="E48" s="71">
        <v>37</v>
      </c>
      <c r="F48" s="72"/>
      <c r="G48" s="73" t="s">
        <v>48</v>
      </c>
      <c r="H48" s="111">
        <v>1</v>
      </c>
      <c r="I48" s="101">
        <v>15</v>
      </c>
      <c r="J48" s="112">
        <v>15</v>
      </c>
      <c r="L48" s="59"/>
      <c r="M48" s="8"/>
      <c r="O48" s="118"/>
    </row>
    <row r="49" spans="1:14" s="82" customFormat="1" outlineLevel="3">
      <c r="A49" s="15"/>
      <c r="B49" s="113"/>
      <c r="C49" s="104"/>
      <c r="D49" s="70" t="s">
        <v>13</v>
      </c>
      <c r="E49" s="71">
        <v>38</v>
      </c>
      <c r="F49" s="72"/>
      <c r="G49" s="73" t="s">
        <v>49</v>
      </c>
      <c r="H49" s="111">
        <v>1</v>
      </c>
      <c r="I49" s="101">
        <v>10</v>
      </c>
      <c r="J49" s="112">
        <v>10</v>
      </c>
      <c r="L49" s="59"/>
      <c r="M49" s="119"/>
    </row>
    <row r="50" spans="1:14" s="82" customFormat="1" outlineLevel="3">
      <c r="A50" s="15"/>
      <c r="B50" s="113"/>
      <c r="C50" s="79"/>
      <c r="D50" s="70" t="s">
        <v>13</v>
      </c>
      <c r="E50" s="71">
        <v>39</v>
      </c>
      <c r="F50" s="80"/>
      <c r="G50" s="81" t="s">
        <v>20</v>
      </c>
      <c r="H50" s="111">
        <v>1</v>
      </c>
      <c r="I50" s="101">
        <v>4</v>
      </c>
      <c r="J50" s="112">
        <v>4</v>
      </c>
      <c r="L50" s="59"/>
      <c r="M50" s="119"/>
    </row>
    <row r="51" spans="1:14" s="9" customFormat="1" outlineLevel="3">
      <c r="A51" s="15"/>
      <c r="B51" s="113"/>
      <c r="C51" s="104"/>
      <c r="D51" s="83"/>
      <c r="E51" s="84"/>
      <c r="F51" s="85"/>
      <c r="G51" s="86"/>
      <c r="H51" s="120"/>
      <c r="I51" s="121"/>
      <c r="J51" s="122"/>
      <c r="L51" s="8"/>
      <c r="M51" s="8"/>
    </row>
    <row r="52" spans="1:14" s="60" customFormat="1" outlineLevel="2">
      <c r="A52" s="49"/>
      <c r="B52" s="98"/>
      <c r="C52" s="99"/>
      <c r="D52" s="92"/>
      <c r="E52" s="53">
        <v>40</v>
      </c>
      <c r="F52" s="54"/>
      <c r="G52" s="55" t="s">
        <v>50</v>
      </c>
      <c r="H52" s="100"/>
      <c r="I52" s="101"/>
      <c r="J52" s="102">
        <v>44</v>
      </c>
      <c r="L52" s="123"/>
      <c r="M52" s="59">
        <f>SUM(L53:L55)</f>
        <v>0</v>
      </c>
    </row>
    <row r="53" spans="1:14" s="9" customFormat="1" outlineLevel="3">
      <c r="A53" s="15"/>
      <c r="B53" s="103"/>
      <c r="C53" s="104"/>
      <c r="D53" s="63" t="s">
        <v>13</v>
      </c>
      <c r="E53" s="64">
        <v>41</v>
      </c>
      <c r="F53" s="65"/>
      <c r="G53" s="124" t="s">
        <v>50</v>
      </c>
      <c r="H53" s="105">
        <v>2</v>
      </c>
      <c r="I53" s="106">
        <v>18</v>
      </c>
      <c r="J53" s="107">
        <v>36</v>
      </c>
      <c r="L53" s="59"/>
      <c r="M53" s="8"/>
    </row>
    <row r="54" spans="1:14" s="9" customFormat="1" outlineLevel="3">
      <c r="A54" s="15"/>
      <c r="B54" s="113"/>
      <c r="C54" s="79"/>
      <c r="D54" s="70" t="s">
        <v>13</v>
      </c>
      <c r="E54" s="71">
        <v>42</v>
      </c>
      <c r="F54" s="72"/>
      <c r="G54" s="73" t="s">
        <v>51</v>
      </c>
      <c r="H54" s="111">
        <v>1</v>
      </c>
      <c r="I54" s="101">
        <v>8</v>
      </c>
      <c r="J54" s="112">
        <v>8</v>
      </c>
      <c r="L54" s="59"/>
      <c r="M54" s="8"/>
    </row>
    <row r="55" spans="1:14" s="9" customFormat="1" outlineLevel="3">
      <c r="A55" s="15"/>
      <c r="B55" s="113"/>
      <c r="C55" s="104"/>
      <c r="D55" s="83"/>
      <c r="E55" s="84"/>
      <c r="F55" s="85"/>
      <c r="G55" s="86"/>
      <c r="H55" s="120"/>
      <c r="I55" s="121"/>
      <c r="J55" s="122"/>
      <c r="L55" s="8"/>
      <c r="M55" s="8"/>
    </row>
    <row r="56" spans="1:14" s="60" customFormat="1" outlineLevel="2">
      <c r="A56" s="49"/>
      <c r="B56" s="125"/>
      <c r="C56" s="126"/>
      <c r="D56" s="92"/>
      <c r="E56" s="53">
        <v>50</v>
      </c>
      <c r="F56" s="54"/>
      <c r="G56" s="55" t="s">
        <v>52</v>
      </c>
      <c r="H56" s="127"/>
      <c r="I56" s="128"/>
      <c r="J56" s="129">
        <v>68</v>
      </c>
      <c r="L56" s="8"/>
      <c r="M56" s="59">
        <f>SUM(L57:L60)</f>
        <v>0</v>
      </c>
    </row>
    <row r="57" spans="1:14" s="9" customFormat="1" outlineLevel="3">
      <c r="A57" s="15"/>
      <c r="B57" s="130"/>
      <c r="C57" s="131"/>
      <c r="D57" s="63" t="s">
        <v>13</v>
      </c>
      <c r="E57" s="64">
        <v>51</v>
      </c>
      <c r="F57" s="65"/>
      <c r="G57" s="66" t="s">
        <v>53</v>
      </c>
      <c r="H57" s="132">
        <v>1</v>
      </c>
      <c r="I57" s="133">
        <v>20</v>
      </c>
      <c r="J57" s="134">
        <v>20</v>
      </c>
      <c r="L57" s="59"/>
      <c r="M57" s="8"/>
    </row>
    <row r="58" spans="1:14" s="9" customFormat="1" outlineLevel="3">
      <c r="A58" s="15"/>
      <c r="B58" s="130"/>
      <c r="C58" s="79"/>
      <c r="D58" s="70" t="s">
        <v>13</v>
      </c>
      <c r="E58" s="71">
        <v>52</v>
      </c>
      <c r="F58" s="72"/>
      <c r="G58" s="73" t="s">
        <v>54</v>
      </c>
      <c r="H58" s="135">
        <v>12</v>
      </c>
      <c r="I58" s="128">
        <v>4</v>
      </c>
      <c r="J58" s="136">
        <v>48</v>
      </c>
      <c r="L58" s="59"/>
      <c r="M58" s="8"/>
    </row>
    <row r="59" spans="1:14" s="9" customFormat="1" outlineLevel="3">
      <c r="A59" s="15"/>
      <c r="B59" s="130"/>
      <c r="C59" s="79"/>
      <c r="D59" s="70" t="s">
        <v>13</v>
      </c>
      <c r="E59" s="71">
        <v>53</v>
      </c>
      <c r="F59" s="72"/>
      <c r="G59" s="137" t="s">
        <v>55</v>
      </c>
      <c r="H59" s="135">
        <v>1</v>
      </c>
      <c r="I59" s="138" t="s">
        <v>56</v>
      </c>
      <c r="J59" s="139" t="s">
        <v>56</v>
      </c>
      <c r="L59" s="59"/>
      <c r="M59" s="8"/>
    </row>
    <row r="60" spans="1:14" s="9" customFormat="1" outlineLevel="3">
      <c r="A60" s="15"/>
      <c r="B60" s="140"/>
      <c r="C60" s="131"/>
      <c r="D60" s="83"/>
      <c r="E60" s="84"/>
      <c r="F60" s="85"/>
      <c r="G60" s="86"/>
      <c r="H60" s="141"/>
      <c r="I60" s="142"/>
      <c r="J60" s="143"/>
      <c r="L60" s="8"/>
      <c r="M60" s="8"/>
    </row>
    <row r="61" spans="1:14" s="9" customFormat="1" outlineLevel="2">
      <c r="A61" s="15"/>
      <c r="B61" s="125"/>
      <c r="C61" s="126"/>
      <c r="D61" s="92"/>
      <c r="E61" s="71"/>
      <c r="F61" s="72"/>
      <c r="G61" s="73"/>
      <c r="H61" s="144"/>
      <c r="I61" s="145"/>
      <c r="J61" s="129"/>
      <c r="L61" s="8"/>
      <c r="M61" s="8"/>
    </row>
    <row r="62" spans="1:14" s="9" customFormat="1" outlineLevel="1">
      <c r="A62" s="15"/>
      <c r="B62" s="41"/>
      <c r="C62" s="42"/>
      <c r="D62" s="43" t="s">
        <v>57</v>
      </c>
      <c r="E62" s="44"/>
      <c r="F62" s="45"/>
      <c r="G62" s="43"/>
      <c r="H62" s="46"/>
      <c r="I62" s="46"/>
      <c r="J62" s="47">
        <v>288</v>
      </c>
      <c r="L62" s="8"/>
      <c r="M62" s="8"/>
      <c r="N62" s="48">
        <f>M63+M79</f>
        <v>0</v>
      </c>
    </row>
    <row r="63" spans="1:14" s="60" customFormat="1" outlineLevel="2">
      <c r="A63" s="49"/>
      <c r="B63" s="125"/>
      <c r="C63" s="126"/>
      <c r="D63" s="52"/>
      <c r="E63" s="53">
        <v>0</v>
      </c>
      <c r="F63" s="54"/>
      <c r="G63" s="55" t="s">
        <v>58</v>
      </c>
      <c r="H63" s="127"/>
      <c r="I63" s="128"/>
      <c r="J63" s="129">
        <v>228</v>
      </c>
      <c r="L63" s="123"/>
      <c r="M63" s="59">
        <f>SUM(L64:L78)</f>
        <v>0</v>
      </c>
    </row>
    <row r="64" spans="1:14" s="60" customFormat="1" outlineLevel="3">
      <c r="A64" s="108"/>
      <c r="B64" s="146"/>
      <c r="C64" s="147"/>
      <c r="D64" s="63" t="s">
        <v>59</v>
      </c>
      <c r="E64" s="64">
        <v>1</v>
      </c>
      <c r="F64" s="65">
        <v>1</v>
      </c>
      <c r="G64" s="66" t="s">
        <v>72</v>
      </c>
      <c r="H64" s="132">
        <v>1</v>
      </c>
      <c r="I64" s="133">
        <v>50</v>
      </c>
      <c r="J64" s="134">
        <v>50</v>
      </c>
      <c r="K64" s="148"/>
      <c r="L64" s="59"/>
      <c r="M64" s="123"/>
    </row>
    <row r="65" spans="1:13" s="60" customFormat="1" outlineLevel="3">
      <c r="A65" s="108"/>
      <c r="B65" s="146"/>
      <c r="C65" s="147"/>
      <c r="D65" s="70"/>
      <c r="E65" s="71"/>
      <c r="F65" s="72">
        <v>2</v>
      </c>
      <c r="G65" s="73" t="s">
        <v>60</v>
      </c>
      <c r="H65" s="135">
        <v>1</v>
      </c>
      <c r="I65" s="128">
        <v>20</v>
      </c>
      <c r="J65" s="136">
        <v>20</v>
      </c>
      <c r="L65" s="59"/>
      <c r="M65" s="123"/>
    </row>
    <row r="66" spans="1:13" s="60" customFormat="1" outlineLevel="3">
      <c r="A66" s="108"/>
      <c r="B66" s="146"/>
      <c r="C66" s="147"/>
      <c r="D66" s="70"/>
      <c r="E66" s="71"/>
      <c r="F66" s="72">
        <v>2</v>
      </c>
      <c r="G66" s="73" t="s">
        <v>61</v>
      </c>
      <c r="H66" s="135">
        <v>1</v>
      </c>
      <c r="I66" s="128">
        <v>15</v>
      </c>
      <c r="J66" s="136">
        <v>15</v>
      </c>
      <c r="L66" s="59"/>
      <c r="M66" s="123"/>
    </row>
    <row r="67" spans="1:13" s="60" customFormat="1" outlineLevel="3">
      <c r="A67" s="108"/>
      <c r="B67" s="146"/>
      <c r="C67" s="147"/>
      <c r="D67" s="70" t="s">
        <v>59</v>
      </c>
      <c r="E67" s="71">
        <v>2</v>
      </c>
      <c r="F67" s="72">
        <v>1</v>
      </c>
      <c r="G67" s="73" t="s">
        <v>62</v>
      </c>
      <c r="H67" s="135">
        <v>1</v>
      </c>
      <c r="I67" s="128">
        <v>40</v>
      </c>
      <c r="J67" s="136">
        <v>40</v>
      </c>
      <c r="L67" s="59"/>
      <c r="M67" s="123"/>
    </row>
    <row r="68" spans="1:13" s="60" customFormat="1" outlineLevel="3">
      <c r="A68" s="108"/>
      <c r="B68" s="146"/>
      <c r="C68" s="147"/>
      <c r="D68" s="70"/>
      <c r="E68" s="71"/>
      <c r="F68" s="72">
        <v>2</v>
      </c>
      <c r="G68" s="73" t="s">
        <v>63</v>
      </c>
      <c r="H68" s="135">
        <v>1</v>
      </c>
      <c r="I68" s="128">
        <v>30</v>
      </c>
      <c r="J68" s="136">
        <v>30</v>
      </c>
      <c r="L68" s="59"/>
      <c r="M68" s="123"/>
    </row>
    <row r="69" spans="1:13" s="60" customFormat="1" outlineLevel="3">
      <c r="A69" s="108"/>
      <c r="B69" s="149"/>
      <c r="C69" s="147"/>
      <c r="D69" s="70" t="s">
        <v>59</v>
      </c>
      <c r="E69" s="71">
        <v>3</v>
      </c>
      <c r="F69" s="72"/>
      <c r="G69" s="73" t="s">
        <v>64</v>
      </c>
      <c r="H69" s="135">
        <v>1</v>
      </c>
      <c r="I69" s="128">
        <v>10</v>
      </c>
      <c r="J69" s="136">
        <v>10</v>
      </c>
      <c r="L69" s="59"/>
      <c r="M69" s="123"/>
    </row>
    <row r="70" spans="1:13" s="60" customFormat="1" outlineLevel="3">
      <c r="A70" s="108"/>
      <c r="B70" s="149"/>
      <c r="C70" s="147"/>
      <c r="D70" s="70" t="s">
        <v>59</v>
      </c>
      <c r="E70" s="71">
        <v>4</v>
      </c>
      <c r="F70" s="72"/>
      <c r="G70" s="73" t="s">
        <v>65</v>
      </c>
      <c r="H70" s="135">
        <v>1</v>
      </c>
      <c r="I70" s="128">
        <v>15</v>
      </c>
      <c r="J70" s="136">
        <v>15</v>
      </c>
      <c r="L70" s="59"/>
      <c r="M70" s="123"/>
    </row>
    <row r="71" spans="1:13" s="60" customFormat="1" outlineLevel="3">
      <c r="A71" s="108"/>
      <c r="B71" s="146"/>
      <c r="C71" s="147"/>
      <c r="D71" s="70" t="s">
        <v>59</v>
      </c>
      <c r="E71" s="71">
        <v>5</v>
      </c>
      <c r="F71" s="72"/>
      <c r="G71" s="73" t="s">
        <v>66</v>
      </c>
      <c r="H71" s="135">
        <v>1</v>
      </c>
      <c r="I71" s="138" t="s">
        <v>56</v>
      </c>
      <c r="J71" s="139" t="s">
        <v>56</v>
      </c>
      <c r="L71" s="59"/>
      <c r="M71" s="123"/>
    </row>
    <row r="72" spans="1:13" s="60" customFormat="1" outlineLevel="3">
      <c r="A72" s="108"/>
      <c r="B72" s="149"/>
      <c r="C72" s="150"/>
      <c r="D72" s="70" t="s">
        <v>59</v>
      </c>
      <c r="E72" s="71">
        <v>6</v>
      </c>
      <c r="F72" s="72"/>
      <c r="G72" s="73" t="s">
        <v>67</v>
      </c>
      <c r="H72" s="135">
        <v>1</v>
      </c>
      <c r="I72" s="138" t="s">
        <v>56</v>
      </c>
      <c r="J72" s="139" t="s">
        <v>56</v>
      </c>
      <c r="L72" s="59"/>
      <c r="M72" s="123"/>
    </row>
    <row r="73" spans="1:13" s="60" customFormat="1" outlineLevel="3">
      <c r="A73" s="108"/>
      <c r="B73" s="149"/>
      <c r="C73" s="150"/>
      <c r="D73" s="70" t="s">
        <v>59</v>
      </c>
      <c r="E73" s="71">
        <v>7</v>
      </c>
      <c r="F73" s="72"/>
      <c r="G73" s="137" t="s">
        <v>68</v>
      </c>
      <c r="H73" s="135">
        <v>1</v>
      </c>
      <c r="I73" s="138">
        <v>20</v>
      </c>
      <c r="J73" s="136">
        <v>20</v>
      </c>
      <c r="L73" s="59"/>
      <c r="M73" s="123"/>
    </row>
    <row r="74" spans="1:13" s="60" customFormat="1" outlineLevel="3">
      <c r="A74" s="108"/>
      <c r="B74" s="149"/>
      <c r="C74" s="150"/>
      <c r="D74" s="70" t="s">
        <v>59</v>
      </c>
      <c r="E74" s="71">
        <v>8</v>
      </c>
      <c r="F74" s="72">
        <v>1</v>
      </c>
      <c r="G74" s="73" t="s">
        <v>69</v>
      </c>
      <c r="H74" s="135">
        <v>2</v>
      </c>
      <c r="I74" s="128">
        <v>6</v>
      </c>
      <c r="J74" s="136">
        <v>12</v>
      </c>
      <c r="L74" s="59"/>
      <c r="M74" s="123"/>
    </row>
    <row r="75" spans="1:13" s="60" customFormat="1" outlineLevel="3">
      <c r="A75" s="108"/>
      <c r="B75" s="149"/>
      <c r="C75" s="150"/>
      <c r="D75" s="70"/>
      <c r="E75" s="71"/>
      <c r="F75" s="72">
        <v>2</v>
      </c>
      <c r="G75" s="73" t="s">
        <v>70</v>
      </c>
      <c r="H75" s="135">
        <v>1</v>
      </c>
      <c r="I75" s="128">
        <v>4</v>
      </c>
      <c r="J75" s="136">
        <v>4</v>
      </c>
      <c r="L75" s="59"/>
      <c r="M75" s="123"/>
    </row>
    <row r="76" spans="1:13" s="60" customFormat="1" outlineLevel="3">
      <c r="A76" s="108"/>
      <c r="B76" s="149"/>
      <c r="C76" s="150"/>
      <c r="D76" s="70"/>
      <c r="E76" s="71"/>
      <c r="F76" s="72">
        <v>3</v>
      </c>
      <c r="G76" s="73" t="s">
        <v>71</v>
      </c>
      <c r="H76" s="135">
        <v>2</v>
      </c>
      <c r="I76" s="128">
        <v>4</v>
      </c>
      <c r="J76" s="136">
        <v>8</v>
      </c>
      <c r="L76" s="59"/>
      <c r="M76" s="123"/>
    </row>
    <row r="77" spans="1:13" s="151" customFormat="1" outlineLevel="3">
      <c r="A77" s="108"/>
      <c r="B77" s="149"/>
      <c r="C77" s="150"/>
      <c r="D77" s="70"/>
      <c r="E77" s="71"/>
      <c r="F77" s="72">
        <v>4</v>
      </c>
      <c r="G77" s="73" t="s">
        <v>20</v>
      </c>
      <c r="H77" s="135">
        <v>1</v>
      </c>
      <c r="I77" s="128">
        <v>4</v>
      </c>
      <c r="J77" s="136">
        <v>4</v>
      </c>
      <c r="L77" s="59"/>
      <c r="M77" s="152"/>
    </row>
    <row r="78" spans="1:13" s="60" customFormat="1" outlineLevel="3">
      <c r="A78" s="108"/>
      <c r="B78" s="149"/>
      <c r="C78" s="147"/>
      <c r="D78" s="83"/>
      <c r="E78" s="84"/>
      <c r="F78" s="85"/>
      <c r="G78" s="86"/>
      <c r="H78" s="141"/>
      <c r="I78" s="142"/>
      <c r="J78" s="143"/>
      <c r="L78" s="123"/>
      <c r="M78" s="123"/>
    </row>
    <row r="79" spans="1:13" s="60" customFormat="1" outlineLevel="2">
      <c r="A79" s="49"/>
      <c r="B79" s="125"/>
      <c r="C79" s="153"/>
      <c r="D79" s="52"/>
      <c r="E79" s="53">
        <v>10</v>
      </c>
      <c r="F79" s="54"/>
      <c r="G79" s="55" t="s">
        <v>322</v>
      </c>
      <c r="H79" s="127"/>
      <c r="I79" s="128"/>
      <c r="J79" s="129">
        <v>60</v>
      </c>
      <c r="L79" s="123"/>
      <c r="M79" s="59">
        <f>SUM(L80:L85)</f>
        <v>0</v>
      </c>
    </row>
    <row r="80" spans="1:13" s="60" customFormat="1" outlineLevel="3">
      <c r="A80" s="108"/>
      <c r="B80" s="146"/>
      <c r="C80" s="153"/>
      <c r="D80" s="63" t="s">
        <v>59</v>
      </c>
      <c r="E80" s="64">
        <v>11</v>
      </c>
      <c r="F80" s="65"/>
      <c r="G80" s="66" t="s">
        <v>72</v>
      </c>
      <c r="H80" s="132">
        <v>1</v>
      </c>
      <c r="I80" s="133">
        <v>40</v>
      </c>
      <c r="J80" s="134">
        <v>40</v>
      </c>
      <c r="L80" s="59"/>
      <c r="M80" s="123"/>
    </row>
    <row r="81" spans="1:14" s="60" customFormat="1" outlineLevel="3">
      <c r="A81" s="108"/>
      <c r="B81" s="146"/>
      <c r="C81" s="153"/>
      <c r="D81" s="70" t="s">
        <v>59</v>
      </c>
      <c r="E81" s="71">
        <v>12</v>
      </c>
      <c r="F81" s="72"/>
      <c r="G81" s="73" t="s">
        <v>73</v>
      </c>
      <c r="H81" s="135">
        <v>1</v>
      </c>
      <c r="I81" s="128">
        <v>10</v>
      </c>
      <c r="J81" s="136">
        <v>10</v>
      </c>
      <c r="L81" s="59"/>
      <c r="M81" s="123"/>
    </row>
    <row r="82" spans="1:14" s="60" customFormat="1" outlineLevel="3">
      <c r="A82" s="108"/>
      <c r="B82" s="149"/>
      <c r="C82" s="153"/>
      <c r="D82" s="70" t="s">
        <v>59</v>
      </c>
      <c r="E82" s="71">
        <v>13</v>
      </c>
      <c r="F82" s="72"/>
      <c r="G82" s="39" t="s">
        <v>74</v>
      </c>
      <c r="H82" s="135">
        <v>1</v>
      </c>
      <c r="I82" s="128">
        <v>10</v>
      </c>
      <c r="J82" s="136">
        <v>10</v>
      </c>
      <c r="L82" s="59"/>
      <c r="M82" s="123"/>
    </row>
    <row r="83" spans="1:14" s="60" customFormat="1" outlineLevel="3">
      <c r="A83" s="108"/>
      <c r="B83" s="149"/>
      <c r="C83" s="150"/>
      <c r="D83" s="70" t="s">
        <v>59</v>
      </c>
      <c r="E83" s="71">
        <v>14</v>
      </c>
      <c r="F83" s="72"/>
      <c r="G83" s="73" t="s">
        <v>75</v>
      </c>
      <c r="H83" s="135">
        <v>1</v>
      </c>
      <c r="I83" s="128">
        <v>4</v>
      </c>
      <c r="J83" s="139" t="s">
        <v>56</v>
      </c>
      <c r="L83" s="59"/>
      <c r="M83" s="123"/>
    </row>
    <row r="84" spans="1:14" s="60" customFormat="1" outlineLevel="3">
      <c r="A84" s="108"/>
      <c r="B84" s="149"/>
      <c r="C84" s="150"/>
      <c r="D84" s="70" t="s">
        <v>59</v>
      </c>
      <c r="E84" s="71">
        <v>15</v>
      </c>
      <c r="F84" s="72"/>
      <c r="G84" s="73" t="s">
        <v>69</v>
      </c>
      <c r="H84" s="135">
        <v>1</v>
      </c>
      <c r="I84" s="138" t="s">
        <v>56</v>
      </c>
      <c r="J84" s="139" t="s">
        <v>56</v>
      </c>
      <c r="L84" s="59"/>
      <c r="M84" s="123"/>
    </row>
    <row r="85" spans="1:14" s="60" customFormat="1" outlineLevel="3">
      <c r="A85" s="108"/>
      <c r="B85" s="149"/>
      <c r="C85" s="147"/>
      <c r="D85" s="83"/>
      <c r="E85" s="84"/>
      <c r="F85" s="85"/>
      <c r="G85" s="86"/>
      <c r="H85" s="141"/>
      <c r="I85" s="142"/>
      <c r="J85" s="143"/>
      <c r="L85" s="123"/>
      <c r="M85" s="123"/>
    </row>
    <row r="86" spans="1:14" s="60" customFormat="1" ht="16.5" thickBot="1">
      <c r="A86" s="108"/>
      <c r="B86" s="36"/>
      <c r="C86" s="37"/>
      <c r="D86" s="36"/>
      <c r="E86" s="37"/>
      <c r="F86" s="38"/>
      <c r="G86" s="39"/>
      <c r="H86" s="36"/>
      <c r="I86" s="40"/>
      <c r="J86" s="40"/>
      <c r="L86" s="123"/>
      <c r="M86" s="123"/>
    </row>
    <row r="87" spans="1:14" s="9" customFormat="1" ht="20.100000000000001" customHeight="1" thickBot="1">
      <c r="A87" s="24"/>
      <c r="B87" s="25" t="s">
        <v>76</v>
      </c>
      <c r="C87" s="26"/>
      <c r="D87" s="27" t="s">
        <v>77</v>
      </c>
      <c r="E87" s="27"/>
      <c r="F87" s="28"/>
      <c r="G87" s="29"/>
      <c r="H87" s="30"/>
      <c r="I87" s="31"/>
      <c r="J87" s="154">
        <v>222</v>
      </c>
      <c r="L87" s="8"/>
      <c r="M87" s="8"/>
      <c r="N87" s="33">
        <f>N89+N104+N112</f>
        <v>0</v>
      </c>
    </row>
    <row r="88" spans="1:14" s="9" customFormat="1">
      <c r="A88" s="15"/>
      <c r="B88" s="34"/>
      <c r="C88" s="35"/>
      <c r="D88" s="36"/>
      <c r="E88" s="37"/>
      <c r="F88" s="38"/>
      <c r="G88" s="39"/>
      <c r="H88" s="36"/>
      <c r="I88" s="40"/>
      <c r="J88" s="40"/>
      <c r="L88" s="8"/>
      <c r="M88" s="8"/>
    </row>
    <row r="89" spans="1:14" s="9" customFormat="1" outlineLevel="1">
      <c r="A89" s="15"/>
      <c r="B89" s="41"/>
      <c r="C89" s="42"/>
      <c r="D89" s="43" t="s">
        <v>78</v>
      </c>
      <c r="E89" s="44"/>
      <c r="F89" s="45"/>
      <c r="G89" s="43"/>
      <c r="H89" s="46"/>
      <c r="I89" s="46"/>
      <c r="J89" s="47">
        <v>128</v>
      </c>
      <c r="L89" s="8"/>
      <c r="M89" s="8"/>
      <c r="N89" s="48">
        <f>M90+M96</f>
        <v>0</v>
      </c>
    </row>
    <row r="90" spans="1:14" s="60" customFormat="1" outlineLevel="2">
      <c r="A90" s="49"/>
      <c r="B90" s="155"/>
      <c r="C90" s="156"/>
      <c r="D90" s="52"/>
      <c r="E90" s="53">
        <v>0</v>
      </c>
      <c r="F90" s="54"/>
      <c r="G90" s="55" t="s">
        <v>79</v>
      </c>
      <c r="H90" s="157"/>
      <c r="I90" s="158"/>
      <c r="J90" s="159">
        <v>47</v>
      </c>
      <c r="L90" s="123"/>
      <c r="M90" s="59">
        <f>SUM(L91:L95)</f>
        <v>0</v>
      </c>
    </row>
    <row r="91" spans="1:14" s="9" customFormat="1" outlineLevel="3">
      <c r="A91" s="15"/>
      <c r="B91" s="160"/>
      <c r="C91" s="161"/>
      <c r="D91" s="63" t="s">
        <v>80</v>
      </c>
      <c r="E91" s="64">
        <v>1</v>
      </c>
      <c r="F91" s="65"/>
      <c r="G91" s="66" t="s">
        <v>81</v>
      </c>
      <c r="H91" s="162">
        <v>1</v>
      </c>
      <c r="I91" s="163">
        <v>6</v>
      </c>
      <c r="J91" s="164">
        <v>6</v>
      </c>
      <c r="L91" s="59"/>
      <c r="M91" s="8"/>
    </row>
    <row r="92" spans="1:14" s="9" customFormat="1" outlineLevel="3">
      <c r="A92" s="15"/>
      <c r="B92" s="165"/>
      <c r="C92" s="161"/>
      <c r="D92" s="70" t="s">
        <v>80</v>
      </c>
      <c r="E92" s="71">
        <v>2</v>
      </c>
      <c r="F92" s="72"/>
      <c r="G92" s="73" t="s">
        <v>82</v>
      </c>
      <c r="H92" s="166">
        <v>1</v>
      </c>
      <c r="I92" s="167">
        <v>25</v>
      </c>
      <c r="J92" s="168">
        <v>25</v>
      </c>
      <c r="L92" s="59"/>
      <c r="M92" s="8"/>
    </row>
    <row r="93" spans="1:14" s="9" customFormat="1" outlineLevel="3">
      <c r="A93" s="15"/>
      <c r="B93" s="160"/>
      <c r="C93" s="79"/>
      <c r="D93" s="70" t="s">
        <v>80</v>
      </c>
      <c r="E93" s="71">
        <v>3</v>
      </c>
      <c r="F93" s="72"/>
      <c r="G93" s="73" t="s">
        <v>83</v>
      </c>
      <c r="H93" s="166">
        <v>1</v>
      </c>
      <c r="I93" s="167">
        <v>8</v>
      </c>
      <c r="J93" s="168">
        <v>8</v>
      </c>
      <c r="L93" s="59"/>
      <c r="M93" s="8"/>
    </row>
    <row r="94" spans="1:14" s="9" customFormat="1" outlineLevel="3">
      <c r="A94" s="15"/>
      <c r="B94" s="165"/>
      <c r="C94" s="79"/>
      <c r="D94" s="70" t="s">
        <v>80</v>
      </c>
      <c r="E94" s="71">
        <v>4</v>
      </c>
      <c r="F94" s="72"/>
      <c r="G94" s="73" t="s">
        <v>71</v>
      </c>
      <c r="H94" s="166">
        <v>2</v>
      </c>
      <c r="I94" s="167">
        <v>4</v>
      </c>
      <c r="J94" s="168">
        <v>8</v>
      </c>
      <c r="L94" s="59"/>
      <c r="M94" s="8"/>
    </row>
    <row r="95" spans="1:14" s="9" customFormat="1" outlineLevel="3">
      <c r="A95" s="15"/>
      <c r="B95" s="165"/>
      <c r="C95" s="161"/>
      <c r="D95" s="83"/>
      <c r="E95" s="84"/>
      <c r="F95" s="85"/>
      <c r="G95" s="86"/>
      <c r="H95" s="169"/>
      <c r="I95" s="170"/>
      <c r="J95" s="171"/>
      <c r="L95" s="8"/>
      <c r="M95" s="8"/>
    </row>
    <row r="96" spans="1:14" s="60" customFormat="1" outlineLevel="2">
      <c r="A96" s="49"/>
      <c r="B96" s="155"/>
      <c r="C96" s="156"/>
      <c r="D96" s="52"/>
      <c r="E96" s="53">
        <v>10</v>
      </c>
      <c r="F96" s="54"/>
      <c r="G96" s="55" t="s">
        <v>84</v>
      </c>
      <c r="H96" s="157"/>
      <c r="I96" s="158"/>
      <c r="J96" s="159">
        <v>81</v>
      </c>
      <c r="L96" s="123"/>
      <c r="M96" s="59">
        <f>SUM(L97:L102)</f>
        <v>0</v>
      </c>
    </row>
    <row r="97" spans="1:14" s="9" customFormat="1" outlineLevel="3">
      <c r="A97" s="15"/>
      <c r="B97" s="165"/>
      <c r="C97" s="161"/>
      <c r="D97" s="63" t="s">
        <v>80</v>
      </c>
      <c r="E97" s="64">
        <v>11</v>
      </c>
      <c r="F97" s="65"/>
      <c r="G97" s="172" t="s">
        <v>85</v>
      </c>
      <c r="H97" s="173">
        <v>5</v>
      </c>
      <c r="I97" s="163">
        <v>12</v>
      </c>
      <c r="J97" s="164">
        <v>60</v>
      </c>
      <c r="L97" s="59"/>
      <c r="M97" s="8"/>
    </row>
    <row r="98" spans="1:14" s="9" customFormat="1" outlineLevel="3">
      <c r="A98" s="15"/>
      <c r="B98" s="165"/>
      <c r="C98" s="161"/>
      <c r="D98" s="70" t="s">
        <v>80</v>
      </c>
      <c r="E98" s="71">
        <v>12</v>
      </c>
      <c r="F98" s="72"/>
      <c r="G98" s="73" t="s">
        <v>86</v>
      </c>
      <c r="H98" s="166">
        <v>1</v>
      </c>
      <c r="I98" s="167">
        <v>5</v>
      </c>
      <c r="J98" s="168">
        <v>5</v>
      </c>
      <c r="L98" s="59"/>
      <c r="M98" s="8"/>
    </row>
    <row r="99" spans="1:14" s="9" customFormat="1" outlineLevel="3">
      <c r="A99" s="15"/>
      <c r="B99" s="165"/>
      <c r="C99" s="161"/>
      <c r="D99" s="70" t="s">
        <v>80</v>
      </c>
      <c r="E99" s="71">
        <v>13</v>
      </c>
      <c r="F99" s="72"/>
      <c r="G99" s="73" t="s">
        <v>87</v>
      </c>
      <c r="H99" s="166">
        <v>1</v>
      </c>
      <c r="I99" s="167">
        <v>2</v>
      </c>
      <c r="J99" s="168">
        <v>2</v>
      </c>
      <c r="L99" s="59"/>
      <c r="M99" s="8"/>
    </row>
    <row r="100" spans="1:14" s="9" customFormat="1" outlineLevel="3">
      <c r="A100" s="15"/>
      <c r="B100" s="165"/>
      <c r="C100" s="161"/>
      <c r="D100" s="70" t="s">
        <v>80</v>
      </c>
      <c r="E100" s="71">
        <v>14</v>
      </c>
      <c r="F100" s="72"/>
      <c r="G100" s="73" t="s">
        <v>66</v>
      </c>
      <c r="H100" s="166">
        <v>1</v>
      </c>
      <c r="I100" s="167">
        <v>10</v>
      </c>
      <c r="J100" s="168">
        <v>10</v>
      </c>
      <c r="L100" s="59"/>
      <c r="M100" s="8"/>
    </row>
    <row r="101" spans="1:14" s="82" customFormat="1" outlineLevel="3">
      <c r="A101" s="15"/>
      <c r="B101" s="165"/>
      <c r="C101" s="79"/>
      <c r="D101" s="70" t="s">
        <v>80</v>
      </c>
      <c r="E101" s="71">
        <v>15</v>
      </c>
      <c r="F101" s="80"/>
      <c r="G101" s="81" t="s">
        <v>20</v>
      </c>
      <c r="H101" s="166">
        <v>1</v>
      </c>
      <c r="I101" s="167">
        <v>4</v>
      </c>
      <c r="J101" s="168">
        <v>4</v>
      </c>
      <c r="L101" s="59"/>
      <c r="M101" s="119"/>
    </row>
    <row r="102" spans="1:14" s="9" customFormat="1" outlineLevel="3">
      <c r="A102" s="15"/>
      <c r="B102" s="165"/>
      <c r="C102" s="161"/>
      <c r="D102" s="83"/>
      <c r="E102" s="84"/>
      <c r="F102" s="85"/>
      <c r="G102" s="86"/>
      <c r="H102" s="169"/>
      <c r="I102" s="170"/>
      <c r="J102" s="171"/>
      <c r="L102" s="8"/>
      <c r="M102" s="8"/>
    </row>
    <row r="103" spans="1:14" outlineLevel="2">
      <c r="B103" s="165"/>
      <c r="C103" s="161"/>
      <c r="D103" s="92"/>
      <c r="E103" s="71"/>
      <c r="F103" s="72"/>
      <c r="G103" s="73"/>
      <c r="H103" s="166"/>
      <c r="I103" s="167"/>
      <c r="J103" s="174"/>
    </row>
    <row r="104" spans="1:14" s="176" customFormat="1" outlineLevel="1">
      <c r="A104" s="175"/>
      <c r="B104" s="41"/>
      <c r="C104" s="42"/>
      <c r="D104" s="43" t="s">
        <v>88</v>
      </c>
      <c r="E104" s="44"/>
      <c r="F104" s="45"/>
      <c r="G104" s="43"/>
      <c r="H104" s="46"/>
      <c r="I104" s="46"/>
      <c r="J104" s="47">
        <v>54</v>
      </c>
      <c r="L104" s="177"/>
      <c r="M104" s="177"/>
      <c r="N104" s="48">
        <f>M105</f>
        <v>0</v>
      </c>
    </row>
    <row r="105" spans="1:14" s="9" customFormat="1" outlineLevel="2">
      <c r="A105" s="24"/>
      <c r="B105" s="155"/>
      <c r="C105" s="156"/>
      <c r="D105" s="52"/>
      <c r="E105" s="53">
        <v>0</v>
      </c>
      <c r="F105" s="54"/>
      <c r="G105" s="55" t="s">
        <v>89</v>
      </c>
      <c r="H105" s="157"/>
      <c r="I105" s="158"/>
      <c r="J105" s="159">
        <v>54</v>
      </c>
      <c r="L105" s="8"/>
      <c r="M105" s="59">
        <f>SUM(L106:L110)</f>
        <v>0</v>
      </c>
    </row>
    <row r="106" spans="1:14" s="9" customFormat="1" outlineLevel="3">
      <c r="A106" s="24"/>
      <c r="B106" s="155"/>
      <c r="C106" s="156"/>
      <c r="D106" s="63" t="s">
        <v>90</v>
      </c>
      <c r="E106" s="64">
        <v>1</v>
      </c>
      <c r="F106" s="65"/>
      <c r="G106" s="178" t="s">
        <v>91</v>
      </c>
      <c r="H106" s="162">
        <v>1</v>
      </c>
      <c r="I106" s="163">
        <v>4</v>
      </c>
      <c r="J106" s="179" t="s">
        <v>56</v>
      </c>
      <c r="L106" s="59"/>
      <c r="M106" s="8"/>
    </row>
    <row r="107" spans="1:14" s="9" customFormat="1" outlineLevel="3">
      <c r="A107" s="15"/>
      <c r="B107" s="160"/>
      <c r="C107" s="161"/>
      <c r="D107" s="70" t="s">
        <v>90</v>
      </c>
      <c r="E107" s="71">
        <v>2</v>
      </c>
      <c r="F107" s="72"/>
      <c r="G107" s="180" t="s">
        <v>92</v>
      </c>
      <c r="H107" s="181">
        <v>1</v>
      </c>
      <c r="I107" s="167">
        <v>18</v>
      </c>
      <c r="J107" s="168">
        <v>18</v>
      </c>
      <c r="L107" s="59"/>
      <c r="M107" s="8"/>
    </row>
    <row r="108" spans="1:14" s="60" customFormat="1" outlineLevel="3">
      <c r="A108" s="49"/>
      <c r="B108" s="160"/>
      <c r="C108" s="161"/>
      <c r="D108" s="70" t="s">
        <v>90</v>
      </c>
      <c r="E108" s="71">
        <v>3</v>
      </c>
      <c r="F108" s="72"/>
      <c r="G108" s="180" t="s">
        <v>93</v>
      </c>
      <c r="H108" s="181">
        <v>2</v>
      </c>
      <c r="I108" s="167">
        <v>18</v>
      </c>
      <c r="J108" s="168">
        <v>36</v>
      </c>
      <c r="L108" s="59"/>
      <c r="M108" s="123"/>
    </row>
    <row r="109" spans="1:14" s="9" customFormat="1" outlineLevel="3">
      <c r="A109" s="15"/>
      <c r="B109" s="165"/>
      <c r="C109" s="79"/>
      <c r="D109" s="70" t="s">
        <v>90</v>
      </c>
      <c r="E109" s="64">
        <v>4</v>
      </c>
      <c r="F109" s="72"/>
      <c r="G109" s="73" t="s">
        <v>75</v>
      </c>
      <c r="H109" s="166">
        <v>1</v>
      </c>
      <c r="I109" s="167">
        <v>4</v>
      </c>
      <c r="J109" s="182" t="s">
        <v>56</v>
      </c>
      <c r="L109" s="59"/>
      <c r="M109" s="8"/>
    </row>
    <row r="110" spans="1:14" s="9" customFormat="1" outlineLevel="3">
      <c r="A110" s="15"/>
      <c r="B110" s="165"/>
      <c r="C110" s="161"/>
      <c r="D110" s="83"/>
      <c r="E110" s="84"/>
      <c r="F110" s="85"/>
      <c r="G110" s="86"/>
      <c r="H110" s="169"/>
      <c r="I110" s="170"/>
      <c r="J110" s="171"/>
      <c r="L110" s="8"/>
      <c r="M110" s="8"/>
    </row>
    <row r="111" spans="1:14" outlineLevel="2">
      <c r="B111" s="165"/>
      <c r="C111" s="161"/>
      <c r="D111" s="92"/>
      <c r="E111" s="71"/>
      <c r="F111" s="72"/>
      <c r="G111" s="73"/>
      <c r="H111" s="166"/>
      <c r="I111" s="167"/>
      <c r="J111" s="174"/>
    </row>
    <row r="112" spans="1:14" s="9" customFormat="1" outlineLevel="1">
      <c r="A112" s="15"/>
      <c r="B112" s="41"/>
      <c r="C112" s="42"/>
      <c r="D112" s="43" t="s">
        <v>94</v>
      </c>
      <c r="E112" s="44"/>
      <c r="F112" s="45"/>
      <c r="G112" s="43"/>
      <c r="H112" s="183"/>
      <c r="I112" s="46"/>
      <c r="J112" s="47">
        <v>40</v>
      </c>
      <c r="L112" s="8"/>
      <c r="M112" s="8"/>
      <c r="N112" s="48">
        <f>M113</f>
        <v>0</v>
      </c>
    </row>
    <row r="113" spans="1:14" s="184" customFormat="1" outlineLevel="2">
      <c r="B113" s="155"/>
      <c r="C113" s="156"/>
      <c r="D113" s="52"/>
      <c r="E113" s="53">
        <v>0</v>
      </c>
      <c r="F113" s="54"/>
      <c r="G113" s="55" t="s">
        <v>95</v>
      </c>
      <c r="H113" s="157"/>
      <c r="I113" s="158"/>
      <c r="J113" s="159">
        <v>40</v>
      </c>
      <c r="L113" s="8"/>
      <c r="M113" s="59">
        <f>SUM(L114:L117)</f>
        <v>0</v>
      </c>
      <c r="N113" s="60"/>
    </row>
    <row r="114" spans="1:14" s="184" customFormat="1" outlineLevel="3">
      <c r="B114" s="185"/>
      <c r="C114" s="186"/>
      <c r="D114" s="63" t="s">
        <v>96</v>
      </c>
      <c r="E114" s="64">
        <v>1</v>
      </c>
      <c r="F114" s="65"/>
      <c r="G114" s="66" t="s">
        <v>97</v>
      </c>
      <c r="H114" s="162">
        <v>2</v>
      </c>
      <c r="I114" s="163">
        <v>10</v>
      </c>
      <c r="J114" s="164">
        <v>20</v>
      </c>
      <c r="L114" s="59"/>
      <c r="M114" s="123"/>
      <c r="N114" s="60"/>
    </row>
    <row r="115" spans="1:14" s="184" customFormat="1" outlineLevel="3">
      <c r="B115" s="185"/>
      <c r="C115" s="186"/>
      <c r="D115" s="70" t="s">
        <v>96</v>
      </c>
      <c r="E115" s="71">
        <v>2</v>
      </c>
      <c r="F115" s="72"/>
      <c r="G115" s="73" t="s">
        <v>98</v>
      </c>
      <c r="H115" s="166">
        <v>2</v>
      </c>
      <c r="I115" s="167">
        <v>5</v>
      </c>
      <c r="J115" s="168">
        <v>10</v>
      </c>
      <c r="L115" s="59"/>
      <c r="M115" s="123"/>
      <c r="N115" s="60"/>
    </row>
    <row r="116" spans="1:14" s="184" customFormat="1" outlineLevel="3">
      <c r="B116" s="185"/>
      <c r="C116" s="150"/>
      <c r="D116" s="70" t="s">
        <v>96</v>
      </c>
      <c r="E116" s="71">
        <v>3</v>
      </c>
      <c r="F116" s="72"/>
      <c r="G116" s="73" t="s">
        <v>99</v>
      </c>
      <c r="H116" s="166">
        <v>2</v>
      </c>
      <c r="I116" s="167">
        <v>5</v>
      </c>
      <c r="J116" s="168">
        <v>10</v>
      </c>
      <c r="L116" s="59"/>
      <c r="M116" s="123"/>
      <c r="N116" s="60"/>
    </row>
    <row r="117" spans="1:14" s="184" customFormat="1" outlineLevel="3">
      <c r="B117" s="187"/>
      <c r="C117" s="186"/>
      <c r="D117" s="83"/>
      <c r="E117" s="84"/>
      <c r="F117" s="85"/>
      <c r="G117" s="86"/>
      <c r="H117" s="169"/>
      <c r="I117" s="170"/>
      <c r="J117" s="171"/>
      <c r="L117" s="123"/>
      <c r="M117" s="123"/>
      <c r="N117" s="60"/>
    </row>
    <row r="118" spans="1:14" s="60" customFormat="1" ht="16.5" outlineLevel="1" thickBot="1">
      <c r="A118" s="108"/>
      <c r="B118" s="36"/>
      <c r="C118" s="37"/>
      <c r="D118" s="36"/>
      <c r="E118" s="37"/>
      <c r="F118" s="38"/>
      <c r="G118" s="39"/>
      <c r="H118" s="36"/>
      <c r="I118" s="40"/>
      <c r="J118" s="40"/>
      <c r="L118" s="123"/>
      <c r="M118" s="123"/>
    </row>
    <row r="119" spans="1:14" s="9" customFormat="1" ht="20.100000000000001" customHeight="1" thickBot="1">
      <c r="A119" s="24"/>
      <c r="B119" s="25" t="s">
        <v>100</v>
      </c>
      <c r="C119" s="26"/>
      <c r="D119" s="27" t="s">
        <v>101</v>
      </c>
      <c r="E119" s="27"/>
      <c r="F119" s="28"/>
      <c r="G119" s="29"/>
      <c r="H119" s="30"/>
      <c r="I119" s="31"/>
      <c r="J119" s="188">
        <v>480</v>
      </c>
      <c r="L119" s="8"/>
      <c r="M119" s="8"/>
      <c r="N119" s="189">
        <f>N121</f>
        <v>0</v>
      </c>
    </row>
    <row r="120" spans="1:14" s="9" customFormat="1">
      <c r="A120" s="15"/>
      <c r="B120" s="34"/>
      <c r="C120" s="35"/>
      <c r="D120" s="36"/>
      <c r="E120" s="37"/>
      <c r="F120" s="38"/>
      <c r="G120" s="39"/>
      <c r="H120" s="36"/>
      <c r="I120" s="40"/>
      <c r="J120" s="40"/>
      <c r="L120" s="8"/>
      <c r="M120" s="8"/>
    </row>
    <row r="121" spans="1:14" s="9" customFormat="1" outlineLevel="1">
      <c r="A121" s="15"/>
      <c r="B121" s="41"/>
      <c r="C121" s="42"/>
      <c r="D121" s="43" t="s">
        <v>102</v>
      </c>
      <c r="E121" s="44"/>
      <c r="F121" s="45"/>
      <c r="G121" s="43"/>
      <c r="H121" s="46"/>
      <c r="I121" s="46"/>
      <c r="J121" s="47">
        <v>480</v>
      </c>
      <c r="L121" s="8"/>
      <c r="M121" s="8"/>
      <c r="N121" s="48">
        <f>M122+M130+M143</f>
        <v>0</v>
      </c>
    </row>
    <row r="122" spans="1:14" s="9" customFormat="1" outlineLevel="2">
      <c r="A122" s="15"/>
      <c r="B122" s="190"/>
      <c r="C122" s="191"/>
      <c r="D122" s="52"/>
      <c r="E122" s="53">
        <v>0</v>
      </c>
      <c r="F122" s="54"/>
      <c r="G122" s="55" t="s">
        <v>103</v>
      </c>
      <c r="H122" s="192"/>
      <c r="I122" s="193"/>
      <c r="J122" s="194">
        <v>86</v>
      </c>
      <c r="L122" s="8"/>
      <c r="M122" s="59">
        <f>SUM(L123:L129)</f>
        <v>0</v>
      </c>
    </row>
    <row r="123" spans="1:14" s="9" customFormat="1" outlineLevel="3">
      <c r="A123" s="15"/>
      <c r="B123" s="195"/>
      <c r="C123" s="196"/>
      <c r="D123" s="63" t="s">
        <v>104</v>
      </c>
      <c r="E123" s="64">
        <v>1</v>
      </c>
      <c r="F123" s="65">
        <v>1</v>
      </c>
      <c r="G123" s="66" t="s">
        <v>105</v>
      </c>
      <c r="H123" s="197">
        <v>1</v>
      </c>
      <c r="I123" s="198">
        <v>10</v>
      </c>
      <c r="J123" s="199">
        <v>10</v>
      </c>
      <c r="L123" s="59"/>
      <c r="M123" s="8"/>
    </row>
    <row r="124" spans="1:14" s="9" customFormat="1" outlineLevel="3">
      <c r="A124" s="15"/>
      <c r="B124" s="195"/>
      <c r="C124" s="196"/>
      <c r="D124" s="70"/>
      <c r="E124" s="71"/>
      <c r="F124" s="72">
        <v>2</v>
      </c>
      <c r="G124" s="73" t="s">
        <v>106</v>
      </c>
      <c r="H124" s="200">
        <v>1</v>
      </c>
      <c r="I124" s="201">
        <v>20</v>
      </c>
      <c r="J124" s="202">
        <v>20</v>
      </c>
      <c r="L124" s="59"/>
      <c r="M124" s="8"/>
    </row>
    <row r="125" spans="1:14" s="9" customFormat="1" outlineLevel="3">
      <c r="A125" s="15"/>
      <c r="B125" s="195"/>
      <c r="C125" s="79"/>
      <c r="D125" s="70"/>
      <c r="E125" s="71"/>
      <c r="F125" s="72">
        <v>3</v>
      </c>
      <c r="G125" s="73" t="s">
        <v>107</v>
      </c>
      <c r="H125" s="200">
        <v>2</v>
      </c>
      <c r="I125" s="201">
        <v>4</v>
      </c>
      <c r="J125" s="202">
        <v>8</v>
      </c>
      <c r="L125" s="59"/>
      <c r="M125" s="8"/>
    </row>
    <row r="126" spans="1:14" s="9" customFormat="1" outlineLevel="3">
      <c r="A126" s="15"/>
      <c r="B126" s="195"/>
      <c r="C126" s="196"/>
      <c r="D126" s="70" t="s">
        <v>104</v>
      </c>
      <c r="E126" s="71">
        <v>2</v>
      </c>
      <c r="F126" s="72">
        <v>1</v>
      </c>
      <c r="G126" s="73" t="s">
        <v>108</v>
      </c>
      <c r="H126" s="200">
        <v>1</v>
      </c>
      <c r="I126" s="201">
        <v>10</v>
      </c>
      <c r="J126" s="202">
        <v>10</v>
      </c>
      <c r="L126" s="59"/>
      <c r="M126" s="8"/>
    </row>
    <row r="127" spans="1:14" s="9" customFormat="1" outlineLevel="3">
      <c r="A127" s="15"/>
      <c r="B127" s="195"/>
      <c r="C127" s="196"/>
      <c r="D127" s="70"/>
      <c r="E127" s="71"/>
      <c r="F127" s="72">
        <v>2</v>
      </c>
      <c r="G127" s="73" t="s">
        <v>109</v>
      </c>
      <c r="H127" s="200">
        <v>1</v>
      </c>
      <c r="I127" s="201">
        <v>30</v>
      </c>
      <c r="J127" s="202">
        <v>30</v>
      </c>
      <c r="L127" s="59"/>
      <c r="M127" s="8"/>
    </row>
    <row r="128" spans="1:14" s="9" customFormat="1" outlineLevel="3">
      <c r="A128" s="15"/>
      <c r="B128" s="195"/>
      <c r="C128" s="79"/>
      <c r="D128" s="203"/>
      <c r="E128" s="37"/>
      <c r="F128" s="72">
        <v>3</v>
      </c>
      <c r="G128" s="73" t="s">
        <v>110</v>
      </c>
      <c r="H128" s="200">
        <v>2</v>
      </c>
      <c r="I128" s="201">
        <v>4</v>
      </c>
      <c r="J128" s="202">
        <v>8</v>
      </c>
      <c r="L128" s="59"/>
      <c r="M128" s="8"/>
    </row>
    <row r="129" spans="1:13" s="60" customFormat="1" outlineLevel="3">
      <c r="A129" s="49"/>
      <c r="B129" s="204"/>
      <c r="C129" s="205"/>
      <c r="D129" s="206"/>
      <c r="E129" s="207"/>
      <c r="F129" s="85"/>
      <c r="G129" s="86"/>
      <c r="H129" s="208"/>
      <c r="I129" s="209"/>
      <c r="J129" s="210"/>
      <c r="L129" s="123"/>
      <c r="M129" s="123"/>
    </row>
    <row r="130" spans="1:13" s="9" customFormat="1" outlineLevel="2">
      <c r="A130" s="15"/>
      <c r="B130" s="190"/>
      <c r="C130" s="191"/>
      <c r="D130" s="211"/>
      <c r="E130" s="212">
        <v>10</v>
      </c>
      <c r="F130" s="54"/>
      <c r="G130" s="55" t="s">
        <v>111</v>
      </c>
      <c r="H130" s="192"/>
      <c r="I130" s="193"/>
      <c r="J130" s="194">
        <v>230</v>
      </c>
      <c r="L130" s="8"/>
      <c r="M130" s="59">
        <f>SUM(L131:L142)</f>
        <v>0</v>
      </c>
    </row>
    <row r="131" spans="1:13" s="9" customFormat="1" outlineLevel="3">
      <c r="A131" s="15"/>
      <c r="B131" s="195"/>
      <c r="C131" s="205"/>
      <c r="D131" s="213" t="s">
        <v>104</v>
      </c>
      <c r="E131" s="214">
        <v>11</v>
      </c>
      <c r="F131" s="65"/>
      <c r="G131" s="66" t="s">
        <v>112</v>
      </c>
      <c r="H131" s="197"/>
      <c r="I131" s="198"/>
      <c r="J131" s="199"/>
      <c r="L131" s="59"/>
      <c r="M131" s="8"/>
    </row>
    <row r="132" spans="1:13" s="60" customFormat="1" outlineLevel="3">
      <c r="A132" s="108"/>
      <c r="B132" s="215"/>
      <c r="C132" s="216"/>
      <c r="D132" s="203"/>
      <c r="E132" s="37"/>
      <c r="F132" s="72">
        <v>1</v>
      </c>
      <c r="G132" s="73" t="s">
        <v>113</v>
      </c>
      <c r="H132" s="200">
        <v>2</v>
      </c>
      <c r="I132" s="201">
        <v>20</v>
      </c>
      <c r="J132" s="202">
        <v>40</v>
      </c>
      <c r="L132" s="59"/>
      <c r="M132" s="123"/>
    </row>
    <row r="133" spans="1:13" s="9" customFormat="1" outlineLevel="3">
      <c r="A133" s="15"/>
      <c r="B133" s="195"/>
      <c r="C133" s="205"/>
      <c r="D133" s="203"/>
      <c r="E133" s="37"/>
      <c r="F133" s="72">
        <v>2</v>
      </c>
      <c r="G133" s="73" t="s">
        <v>114</v>
      </c>
      <c r="H133" s="200">
        <v>2</v>
      </c>
      <c r="I133" s="201">
        <v>9</v>
      </c>
      <c r="J133" s="202">
        <v>18</v>
      </c>
      <c r="L133" s="59"/>
      <c r="M133" s="8"/>
    </row>
    <row r="134" spans="1:13" s="9" customFormat="1" outlineLevel="3">
      <c r="A134" s="15"/>
      <c r="B134" s="195"/>
      <c r="C134" s="79"/>
      <c r="D134" s="203"/>
      <c r="E134" s="37"/>
      <c r="F134" s="72">
        <v>3</v>
      </c>
      <c r="G134" s="73" t="s">
        <v>115</v>
      </c>
      <c r="H134" s="200">
        <v>2</v>
      </c>
      <c r="I134" s="201">
        <v>6</v>
      </c>
      <c r="J134" s="202">
        <v>12</v>
      </c>
      <c r="L134" s="59"/>
      <c r="M134" s="8"/>
    </row>
    <row r="135" spans="1:13" s="9" customFormat="1" outlineLevel="3">
      <c r="A135" s="15"/>
      <c r="B135" s="195"/>
      <c r="C135" s="79"/>
      <c r="D135" s="70"/>
      <c r="E135" s="71"/>
      <c r="F135" s="72">
        <v>4</v>
      </c>
      <c r="G135" s="73" t="s">
        <v>116</v>
      </c>
      <c r="H135" s="200">
        <v>2</v>
      </c>
      <c r="I135" s="201">
        <v>2</v>
      </c>
      <c r="J135" s="202">
        <v>4</v>
      </c>
      <c r="L135" s="59"/>
      <c r="M135" s="8"/>
    </row>
    <row r="136" spans="1:13" s="60" customFormat="1" outlineLevel="3">
      <c r="A136" s="108"/>
      <c r="B136" s="215"/>
      <c r="C136" s="216"/>
      <c r="D136" s="70" t="s">
        <v>104</v>
      </c>
      <c r="E136" s="71">
        <v>12</v>
      </c>
      <c r="F136" s="72"/>
      <c r="G136" s="73" t="s">
        <v>117</v>
      </c>
      <c r="H136" s="200"/>
      <c r="I136" s="201"/>
      <c r="J136" s="202"/>
      <c r="L136" s="59"/>
      <c r="M136" s="123"/>
    </row>
    <row r="137" spans="1:13" s="9" customFormat="1" outlineLevel="3">
      <c r="A137" s="15"/>
      <c r="B137" s="195"/>
      <c r="C137" s="205"/>
      <c r="D137" s="70"/>
      <c r="E137" s="71"/>
      <c r="F137" s="72">
        <v>1</v>
      </c>
      <c r="G137" s="73" t="s">
        <v>118</v>
      </c>
      <c r="H137" s="200">
        <v>2</v>
      </c>
      <c r="I137" s="201">
        <v>20</v>
      </c>
      <c r="J137" s="202">
        <v>40</v>
      </c>
      <c r="L137" s="59"/>
      <c r="M137" s="8"/>
    </row>
    <row r="138" spans="1:13" s="9" customFormat="1" outlineLevel="3">
      <c r="A138" s="15"/>
      <c r="B138" s="195"/>
      <c r="C138" s="205"/>
      <c r="D138" s="70"/>
      <c r="E138" s="71"/>
      <c r="F138" s="72">
        <v>2</v>
      </c>
      <c r="G138" s="73" t="s">
        <v>119</v>
      </c>
      <c r="H138" s="200">
        <v>2</v>
      </c>
      <c r="I138" s="201">
        <v>10</v>
      </c>
      <c r="J138" s="202">
        <v>20</v>
      </c>
      <c r="L138" s="59"/>
      <c r="M138" s="8"/>
    </row>
    <row r="139" spans="1:13" s="9" customFormat="1" outlineLevel="3">
      <c r="A139" s="15"/>
      <c r="B139" s="195"/>
      <c r="C139" s="205"/>
      <c r="D139" s="70" t="s">
        <v>104</v>
      </c>
      <c r="E139" s="71">
        <v>13</v>
      </c>
      <c r="F139" s="72"/>
      <c r="G139" s="73" t="s">
        <v>120</v>
      </c>
      <c r="H139" s="200">
        <v>4</v>
      </c>
      <c r="I139" s="201">
        <v>20</v>
      </c>
      <c r="J139" s="202">
        <v>80</v>
      </c>
      <c r="L139" s="59"/>
      <c r="M139" s="8"/>
    </row>
    <row r="140" spans="1:13" s="9" customFormat="1" outlineLevel="3">
      <c r="A140" s="15"/>
      <c r="B140" s="204"/>
      <c r="C140" s="79"/>
      <c r="D140" s="70" t="s">
        <v>104</v>
      </c>
      <c r="E140" s="71">
        <v>14</v>
      </c>
      <c r="F140" s="72"/>
      <c r="G140" s="73" t="s">
        <v>51</v>
      </c>
      <c r="H140" s="200">
        <v>2</v>
      </c>
      <c r="I140" s="201">
        <v>2</v>
      </c>
      <c r="J140" s="202">
        <v>4</v>
      </c>
      <c r="L140" s="59"/>
      <c r="M140" s="8"/>
    </row>
    <row r="141" spans="1:13" s="9" customFormat="1" outlineLevel="3">
      <c r="A141" s="15"/>
      <c r="B141" s="204"/>
      <c r="C141" s="205"/>
      <c r="D141" s="70" t="s">
        <v>104</v>
      </c>
      <c r="E141" s="71">
        <v>15</v>
      </c>
      <c r="F141" s="72"/>
      <c r="G141" s="73" t="s">
        <v>121</v>
      </c>
      <c r="H141" s="200">
        <v>1</v>
      </c>
      <c r="I141" s="201">
        <v>12</v>
      </c>
      <c r="J141" s="202">
        <v>12</v>
      </c>
      <c r="L141" s="59"/>
      <c r="M141" s="8"/>
    </row>
    <row r="142" spans="1:13" s="60" customFormat="1" outlineLevel="3">
      <c r="A142" s="49"/>
      <c r="B142" s="204"/>
      <c r="C142" s="205"/>
      <c r="D142" s="83"/>
      <c r="E142" s="84"/>
      <c r="F142" s="85"/>
      <c r="G142" s="86"/>
      <c r="H142" s="208"/>
      <c r="I142" s="209"/>
      <c r="J142" s="210"/>
      <c r="L142" s="123"/>
      <c r="M142" s="123"/>
    </row>
    <row r="143" spans="1:13" s="9" customFormat="1" outlineLevel="2">
      <c r="A143" s="15"/>
      <c r="B143" s="190"/>
      <c r="C143" s="191"/>
      <c r="D143" s="52"/>
      <c r="E143" s="53">
        <v>20</v>
      </c>
      <c r="F143" s="54"/>
      <c r="G143" s="55" t="s">
        <v>122</v>
      </c>
      <c r="H143" s="192"/>
      <c r="I143" s="193"/>
      <c r="J143" s="194">
        <v>164</v>
      </c>
      <c r="L143" s="8"/>
      <c r="M143" s="59">
        <f>SUM(L144:L150)</f>
        <v>0</v>
      </c>
    </row>
    <row r="144" spans="1:13" s="9" customFormat="1" outlineLevel="3">
      <c r="A144" s="15"/>
      <c r="B144" s="195"/>
      <c r="C144" s="205"/>
      <c r="D144" s="63" t="s">
        <v>104</v>
      </c>
      <c r="E144" s="64">
        <v>21</v>
      </c>
      <c r="F144" s="65"/>
      <c r="G144" s="217" t="s">
        <v>123</v>
      </c>
      <c r="H144" s="197">
        <v>3</v>
      </c>
      <c r="I144" s="198">
        <v>18</v>
      </c>
      <c r="J144" s="199">
        <v>54</v>
      </c>
      <c r="L144" s="59"/>
      <c r="M144" s="8"/>
    </row>
    <row r="145" spans="1:14" s="9" customFormat="1" outlineLevel="3">
      <c r="A145" s="15"/>
      <c r="B145" s="195"/>
      <c r="C145" s="205"/>
      <c r="D145" s="70" t="s">
        <v>104</v>
      </c>
      <c r="E145" s="71">
        <v>22</v>
      </c>
      <c r="F145" s="72"/>
      <c r="G145" s="218" t="s">
        <v>124</v>
      </c>
      <c r="H145" s="200">
        <v>4</v>
      </c>
      <c r="I145" s="201">
        <v>12</v>
      </c>
      <c r="J145" s="202">
        <v>48</v>
      </c>
      <c r="L145" s="59"/>
      <c r="M145" s="8"/>
    </row>
    <row r="146" spans="1:14" s="9" customFormat="1" outlineLevel="3">
      <c r="A146" s="15"/>
      <c r="B146" s="195"/>
      <c r="C146" s="205"/>
      <c r="D146" s="70" t="s">
        <v>104</v>
      </c>
      <c r="E146" s="71">
        <v>23</v>
      </c>
      <c r="F146" s="72"/>
      <c r="G146" s="218" t="s">
        <v>125</v>
      </c>
      <c r="H146" s="200">
        <v>1</v>
      </c>
      <c r="I146" s="201">
        <v>18</v>
      </c>
      <c r="J146" s="202">
        <v>18</v>
      </c>
      <c r="L146" s="59"/>
      <c r="M146" s="8"/>
    </row>
    <row r="147" spans="1:14" s="9" customFormat="1" outlineLevel="3">
      <c r="A147" s="15"/>
      <c r="B147" s="195"/>
      <c r="C147" s="205"/>
      <c r="D147" s="70" t="s">
        <v>104</v>
      </c>
      <c r="E147" s="71">
        <v>24</v>
      </c>
      <c r="F147" s="72"/>
      <c r="G147" s="73" t="s">
        <v>126</v>
      </c>
      <c r="H147" s="200">
        <v>1</v>
      </c>
      <c r="I147" s="201">
        <v>20</v>
      </c>
      <c r="J147" s="202">
        <v>20</v>
      </c>
      <c r="L147" s="59"/>
      <c r="M147" s="8"/>
    </row>
    <row r="148" spans="1:14" s="9" customFormat="1" outlineLevel="3">
      <c r="A148" s="15"/>
      <c r="B148" s="204"/>
      <c r="C148" s="205"/>
      <c r="D148" s="70" t="s">
        <v>104</v>
      </c>
      <c r="E148" s="71">
        <v>25</v>
      </c>
      <c r="F148" s="72"/>
      <c r="G148" s="73" t="s">
        <v>127</v>
      </c>
      <c r="H148" s="200">
        <v>1</v>
      </c>
      <c r="I148" s="201">
        <v>20</v>
      </c>
      <c r="J148" s="202">
        <v>20</v>
      </c>
      <c r="L148" s="59"/>
      <c r="M148" s="8"/>
    </row>
    <row r="149" spans="1:14" s="82" customFormat="1" outlineLevel="3">
      <c r="A149" s="15"/>
      <c r="B149" s="204"/>
      <c r="C149" s="79"/>
      <c r="D149" s="70" t="s">
        <v>104</v>
      </c>
      <c r="E149" s="71">
        <v>26</v>
      </c>
      <c r="F149" s="80"/>
      <c r="G149" s="81" t="s">
        <v>20</v>
      </c>
      <c r="H149" s="200">
        <v>1</v>
      </c>
      <c r="I149" s="201">
        <v>4</v>
      </c>
      <c r="J149" s="202">
        <v>4</v>
      </c>
      <c r="L149" s="59"/>
      <c r="M149" s="119"/>
    </row>
    <row r="150" spans="1:14" s="60" customFormat="1" outlineLevel="3">
      <c r="A150" s="49"/>
      <c r="B150" s="204"/>
      <c r="C150" s="205"/>
      <c r="D150" s="83"/>
      <c r="E150" s="84"/>
      <c r="F150" s="85"/>
      <c r="G150" s="86"/>
      <c r="H150" s="208"/>
      <c r="I150" s="209"/>
      <c r="J150" s="210"/>
      <c r="L150" s="123"/>
      <c r="M150" s="123"/>
    </row>
    <row r="151" spans="1:14" s="9" customFormat="1" ht="16.5" outlineLevel="1" thickBot="1">
      <c r="A151" s="15"/>
      <c r="B151" s="34"/>
      <c r="C151" s="35"/>
      <c r="D151" s="36"/>
      <c r="E151" s="37"/>
      <c r="F151" s="38"/>
      <c r="G151" s="39"/>
      <c r="H151" s="36"/>
      <c r="I151" s="40"/>
      <c r="J151" s="40"/>
      <c r="L151" s="8"/>
      <c r="M151" s="8"/>
    </row>
    <row r="152" spans="1:14" s="9" customFormat="1" ht="20.100000000000001" customHeight="1" thickBot="1">
      <c r="A152" s="24"/>
      <c r="B152" s="25" t="s">
        <v>128</v>
      </c>
      <c r="C152" s="26"/>
      <c r="D152" s="27" t="s">
        <v>129</v>
      </c>
      <c r="E152" s="27"/>
      <c r="F152" s="28"/>
      <c r="G152" s="29"/>
      <c r="H152" s="30"/>
      <c r="I152" s="31"/>
      <c r="J152" s="219">
        <v>1510</v>
      </c>
      <c r="L152" s="8"/>
      <c r="N152" s="220">
        <f>N154+N186+N211+N243</f>
        <v>0</v>
      </c>
    </row>
    <row r="153" spans="1:14" s="9" customFormat="1">
      <c r="A153" s="15"/>
      <c r="B153" s="34"/>
      <c r="C153" s="35"/>
      <c r="D153" s="36"/>
      <c r="E153" s="37"/>
      <c r="F153" s="38"/>
      <c r="G153" s="39"/>
      <c r="H153" s="36"/>
      <c r="I153" s="40"/>
      <c r="J153" s="40"/>
      <c r="L153" s="8"/>
      <c r="M153" s="8"/>
    </row>
    <row r="154" spans="1:14" s="9" customFormat="1" outlineLevel="1">
      <c r="A154" s="15"/>
      <c r="B154" s="41"/>
      <c r="C154" s="42"/>
      <c r="D154" s="43" t="s">
        <v>130</v>
      </c>
      <c r="E154" s="44"/>
      <c r="F154" s="45"/>
      <c r="G154" s="43"/>
      <c r="H154" s="46"/>
      <c r="I154" s="46"/>
      <c r="J154" s="47">
        <v>591</v>
      </c>
      <c r="L154" s="8"/>
      <c r="M154" s="8"/>
      <c r="N154" s="48">
        <f>M155+M169</f>
        <v>0</v>
      </c>
    </row>
    <row r="155" spans="1:14" s="9" customFormat="1" outlineLevel="2">
      <c r="A155" s="15"/>
      <c r="B155" s="221"/>
      <c r="C155" s="222"/>
      <c r="D155" s="52"/>
      <c r="E155" s="53">
        <v>0</v>
      </c>
      <c r="F155" s="54"/>
      <c r="G155" s="55" t="s">
        <v>131</v>
      </c>
      <c r="H155" s="223"/>
      <c r="I155" s="224"/>
      <c r="J155" s="225">
        <v>420</v>
      </c>
      <c r="L155" s="8"/>
      <c r="M155" s="59">
        <f>SUM(L156:L168)</f>
        <v>0</v>
      </c>
    </row>
    <row r="156" spans="1:14" s="9" customFormat="1" outlineLevel="3">
      <c r="A156" s="15"/>
      <c r="B156" s="226"/>
      <c r="C156" s="227"/>
      <c r="D156" s="63" t="s">
        <v>132</v>
      </c>
      <c r="E156" s="64">
        <v>1</v>
      </c>
      <c r="F156" s="65">
        <v>1</v>
      </c>
      <c r="G156" s="66" t="s">
        <v>133</v>
      </c>
      <c r="H156" s="228">
        <v>3</v>
      </c>
      <c r="I156" s="229">
        <v>10</v>
      </c>
      <c r="J156" s="230">
        <v>30</v>
      </c>
      <c r="L156" s="59"/>
      <c r="M156" s="8"/>
    </row>
    <row r="157" spans="1:14" s="9" customFormat="1" outlineLevel="3">
      <c r="A157" s="15"/>
      <c r="B157" s="226"/>
      <c r="C157" s="227"/>
      <c r="D157" s="70"/>
      <c r="E157" s="71"/>
      <c r="F157" s="72">
        <v>2</v>
      </c>
      <c r="G157" s="73" t="s">
        <v>134</v>
      </c>
      <c r="H157" s="231">
        <v>3</v>
      </c>
      <c r="I157" s="232">
        <v>5</v>
      </c>
      <c r="J157" s="233">
        <v>15</v>
      </c>
      <c r="L157" s="59"/>
      <c r="M157" s="8"/>
    </row>
    <row r="158" spans="1:14" s="9" customFormat="1" outlineLevel="3">
      <c r="A158" s="15"/>
      <c r="B158" s="226"/>
      <c r="C158" s="227"/>
      <c r="D158" s="70"/>
      <c r="E158" s="71"/>
      <c r="F158" s="72">
        <v>3</v>
      </c>
      <c r="G158" s="73" t="s">
        <v>135</v>
      </c>
      <c r="H158" s="231">
        <v>3</v>
      </c>
      <c r="I158" s="232">
        <v>5</v>
      </c>
      <c r="J158" s="233">
        <v>15</v>
      </c>
      <c r="L158" s="59"/>
      <c r="M158" s="8"/>
    </row>
    <row r="159" spans="1:14" s="9" customFormat="1" outlineLevel="3">
      <c r="A159" s="15"/>
      <c r="B159" s="226"/>
      <c r="C159" s="227"/>
      <c r="D159" s="70" t="s">
        <v>132</v>
      </c>
      <c r="E159" s="71">
        <v>2</v>
      </c>
      <c r="F159" s="72"/>
      <c r="G159" s="73" t="s">
        <v>136</v>
      </c>
      <c r="H159" s="231">
        <v>3</v>
      </c>
      <c r="I159" s="232">
        <v>30</v>
      </c>
      <c r="J159" s="233">
        <v>90</v>
      </c>
      <c r="L159" s="59"/>
      <c r="M159" s="8"/>
    </row>
    <row r="160" spans="1:14" s="9" customFormat="1" outlineLevel="3">
      <c r="A160" s="15"/>
      <c r="B160" s="234"/>
      <c r="C160" s="227"/>
      <c r="D160" s="70" t="s">
        <v>132</v>
      </c>
      <c r="E160" s="71">
        <v>3</v>
      </c>
      <c r="F160" s="72"/>
      <c r="G160" s="73" t="s">
        <v>137</v>
      </c>
      <c r="H160" s="231">
        <v>3</v>
      </c>
      <c r="I160" s="232">
        <v>10</v>
      </c>
      <c r="J160" s="233">
        <v>30</v>
      </c>
      <c r="L160" s="59"/>
      <c r="M160" s="8"/>
    </row>
    <row r="161" spans="1:13" s="9" customFormat="1" outlineLevel="3">
      <c r="A161" s="15"/>
      <c r="B161" s="234"/>
      <c r="C161" s="227"/>
      <c r="D161" s="70" t="s">
        <v>132</v>
      </c>
      <c r="E161" s="71">
        <v>4</v>
      </c>
      <c r="F161" s="72">
        <v>1</v>
      </c>
      <c r="G161" s="73" t="s">
        <v>138</v>
      </c>
      <c r="H161" s="231">
        <v>3</v>
      </c>
      <c r="I161" s="232">
        <v>15</v>
      </c>
      <c r="J161" s="233">
        <v>45</v>
      </c>
      <c r="L161" s="59"/>
      <c r="M161" s="8"/>
    </row>
    <row r="162" spans="1:13" s="9" customFormat="1" outlineLevel="3">
      <c r="A162" s="15"/>
      <c r="B162" s="226"/>
      <c r="C162" s="227"/>
      <c r="D162" s="70"/>
      <c r="E162" s="71"/>
      <c r="F162" s="72">
        <v>2</v>
      </c>
      <c r="G162" s="73" t="s">
        <v>139</v>
      </c>
      <c r="H162" s="231">
        <v>3</v>
      </c>
      <c r="I162" s="232">
        <v>5</v>
      </c>
      <c r="J162" s="233">
        <v>15</v>
      </c>
      <c r="L162" s="59"/>
      <c r="M162" s="8"/>
    </row>
    <row r="163" spans="1:13" s="9" customFormat="1" outlineLevel="3">
      <c r="A163" s="15"/>
      <c r="B163" s="234"/>
      <c r="C163" s="79"/>
      <c r="D163" s="70" t="s">
        <v>132</v>
      </c>
      <c r="E163" s="71">
        <v>5</v>
      </c>
      <c r="F163" s="72"/>
      <c r="G163" s="73" t="s">
        <v>140</v>
      </c>
      <c r="H163" s="231">
        <v>3</v>
      </c>
      <c r="I163" s="232">
        <v>6</v>
      </c>
      <c r="J163" s="233">
        <v>18</v>
      </c>
      <c r="L163" s="59"/>
      <c r="M163" s="8"/>
    </row>
    <row r="164" spans="1:13" s="9" customFormat="1" outlineLevel="3">
      <c r="A164" s="15"/>
      <c r="B164" s="234"/>
      <c r="C164" s="227"/>
      <c r="D164" s="70" t="s">
        <v>132</v>
      </c>
      <c r="E164" s="71">
        <v>6</v>
      </c>
      <c r="F164" s="72">
        <v>1</v>
      </c>
      <c r="G164" s="73" t="s">
        <v>141</v>
      </c>
      <c r="H164" s="231">
        <v>12</v>
      </c>
      <c r="I164" s="232">
        <v>10</v>
      </c>
      <c r="J164" s="233">
        <v>120</v>
      </c>
      <c r="L164" s="59"/>
      <c r="M164" s="8"/>
    </row>
    <row r="165" spans="1:13" s="9" customFormat="1" outlineLevel="3">
      <c r="A165" s="15"/>
      <c r="B165" s="234"/>
      <c r="C165" s="79"/>
      <c r="D165" s="70"/>
      <c r="E165" s="71"/>
      <c r="F165" s="72">
        <v>2</v>
      </c>
      <c r="G165" s="73" t="s">
        <v>142</v>
      </c>
      <c r="H165" s="231">
        <v>6</v>
      </c>
      <c r="I165" s="232">
        <v>2</v>
      </c>
      <c r="J165" s="235" t="s">
        <v>56</v>
      </c>
      <c r="L165" s="59"/>
      <c r="M165" s="8"/>
    </row>
    <row r="166" spans="1:13" s="82" customFormat="1" outlineLevel="3">
      <c r="A166" s="15"/>
      <c r="B166" s="234"/>
      <c r="C166" s="227"/>
      <c r="D166" s="70" t="s">
        <v>132</v>
      </c>
      <c r="E166" s="71">
        <v>7</v>
      </c>
      <c r="F166" s="236"/>
      <c r="G166" s="73" t="s">
        <v>143</v>
      </c>
      <c r="H166" s="231">
        <v>3</v>
      </c>
      <c r="I166" s="232">
        <v>10</v>
      </c>
      <c r="J166" s="233">
        <v>30</v>
      </c>
      <c r="L166" s="59"/>
      <c r="M166" s="119"/>
    </row>
    <row r="167" spans="1:13" s="82" customFormat="1" outlineLevel="3">
      <c r="A167" s="15"/>
      <c r="B167" s="234"/>
      <c r="C167" s="79"/>
      <c r="D167" s="70" t="s">
        <v>132</v>
      </c>
      <c r="E167" s="71">
        <v>8</v>
      </c>
      <c r="F167" s="236"/>
      <c r="G167" s="73" t="s">
        <v>144</v>
      </c>
      <c r="H167" s="231">
        <v>3</v>
      </c>
      <c r="I167" s="232">
        <v>4</v>
      </c>
      <c r="J167" s="233">
        <v>12</v>
      </c>
      <c r="L167" s="59"/>
      <c r="M167" s="119"/>
    </row>
    <row r="168" spans="1:13" s="151" customFormat="1" outlineLevel="3">
      <c r="A168" s="108"/>
      <c r="B168" s="234"/>
      <c r="C168" s="227"/>
      <c r="D168" s="83"/>
      <c r="E168" s="84"/>
      <c r="F168" s="237"/>
      <c r="G168" s="86"/>
      <c r="H168" s="238"/>
      <c r="I168" s="239"/>
      <c r="J168" s="240"/>
      <c r="L168" s="152"/>
      <c r="M168" s="152"/>
    </row>
    <row r="169" spans="1:13" s="82" customFormat="1" outlineLevel="2">
      <c r="A169" s="15"/>
      <c r="B169" s="241"/>
      <c r="C169" s="242"/>
      <c r="D169" s="92"/>
      <c r="E169" s="53">
        <v>10</v>
      </c>
      <c r="F169" s="243"/>
      <c r="G169" s="55" t="s">
        <v>35</v>
      </c>
      <c r="H169" s="244"/>
      <c r="I169" s="232"/>
      <c r="J169" s="225">
        <v>171</v>
      </c>
      <c r="L169" s="119"/>
      <c r="M169" s="59">
        <f>SUM(L170:L184)</f>
        <v>0</v>
      </c>
    </row>
    <row r="170" spans="1:13" s="82" customFormat="1" outlineLevel="3">
      <c r="A170" s="15"/>
      <c r="B170" s="226"/>
      <c r="C170" s="227"/>
      <c r="D170" s="63" t="s">
        <v>132</v>
      </c>
      <c r="E170" s="64">
        <v>11</v>
      </c>
      <c r="F170" s="245">
        <v>1</v>
      </c>
      <c r="G170" s="66" t="s">
        <v>145</v>
      </c>
      <c r="H170" s="228">
        <v>1</v>
      </c>
      <c r="I170" s="229">
        <v>8</v>
      </c>
      <c r="J170" s="230">
        <v>8</v>
      </c>
      <c r="L170" s="59"/>
      <c r="M170" s="119"/>
    </row>
    <row r="171" spans="1:13" s="82" customFormat="1" outlineLevel="3">
      <c r="A171" s="15"/>
      <c r="B171" s="226"/>
      <c r="C171" s="227"/>
      <c r="D171" s="70"/>
      <c r="E171" s="71"/>
      <c r="F171" s="236">
        <v>2</v>
      </c>
      <c r="G171" s="73" t="s">
        <v>146</v>
      </c>
      <c r="H171" s="231">
        <v>1</v>
      </c>
      <c r="I171" s="232">
        <v>6</v>
      </c>
      <c r="J171" s="233">
        <v>6</v>
      </c>
      <c r="L171" s="59"/>
      <c r="M171" s="119"/>
    </row>
    <row r="172" spans="1:13" s="82" customFormat="1" outlineLevel="3">
      <c r="A172" s="15"/>
      <c r="B172" s="234"/>
      <c r="C172" s="227"/>
      <c r="D172" s="70" t="s">
        <v>132</v>
      </c>
      <c r="E172" s="71">
        <v>12</v>
      </c>
      <c r="F172" s="236"/>
      <c r="G172" s="246" t="s">
        <v>147</v>
      </c>
      <c r="H172" s="231">
        <v>1</v>
      </c>
      <c r="I172" s="232">
        <v>12</v>
      </c>
      <c r="J172" s="233">
        <v>12</v>
      </c>
      <c r="L172" s="59"/>
      <c r="M172" s="119"/>
    </row>
    <row r="173" spans="1:13" s="82" customFormat="1" outlineLevel="3">
      <c r="A173" s="15"/>
      <c r="B173" s="234"/>
      <c r="C173" s="227"/>
      <c r="D173" s="70" t="s">
        <v>132</v>
      </c>
      <c r="E173" s="71">
        <v>13</v>
      </c>
      <c r="F173" s="236"/>
      <c r="G173" s="246" t="s">
        <v>148</v>
      </c>
      <c r="H173" s="231">
        <v>1</v>
      </c>
      <c r="I173" s="232">
        <v>24</v>
      </c>
      <c r="J173" s="233">
        <v>24</v>
      </c>
      <c r="L173" s="59"/>
      <c r="M173" s="119"/>
    </row>
    <row r="174" spans="1:13" s="82" customFormat="1" outlineLevel="3">
      <c r="A174" s="15"/>
      <c r="B174" s="226"/>
      <c r="C174" s="227"/>
      <c r="D174" s="70" t="s">
        <v>132</v>
      </c>
      <c r="E174" s="71">
        <v>14</v>
      </c>
      <c r="F174" s="236"/>
      <c r="G174" s="246" t="s">
        <v>149</v>
      </c>
      <c r="H174" s="231">
        <v>1</v>
      </c>
      <c r="I174" s="232">
        <v>20</v>
      </c>
      <c r="J174" s="233">
        <v>20</v>
      </c>
      <c r="L174" s="59"/>
      <c r="M174" s="119"/>
    </row>
    <row r="175" spans="1:13" s="82" customFormat="1" outlineLevel="3">
      <c r="A175" s="15"/>
      <c r="B175" s="226"/>
      <c r="C175" s="227"/>
      <c r="D175" s="70" t="s">
        <v>132</v>
      </c>
      <c r="E175" s="71">
        <v>15</v>
      </c>
      <c r="F175" s="236"/>
      <c r="G175" s="39" t="s">
        <v>150</v>
      </c>
      <c r="H175" s="231">
        <v>1</v>
      </c>
      <c r="I175" s="232">
        <v>15</v>
      </c>
      <c r="J175" s="233">
        <v>15</v>
      </c>
      <c r="L175" s="59"/>
      <c r="M175" s="119"/>
    </row>
    <row r="176" spans="1:13" s="82" customFormat="1" outlineLevel="3">
      <c r="A176" s="15"/>
      <c r="B176" s="234"/>
      <c r="C176" s="227"/>
      <c r="D176" s="70" t="s">
        <v>132</v>
      </c>
      <c r="E176" s="71">
        <v>16</v>
      </c>
      <c r="F176" s="236"/>
      <c r="G176" s="73" t="s">
        <v>83</v>
      </c>
      <c r="H176" s="231"/>
      <c r="I176" s="232"/>
      <c r="J176" s="233"/>
      <c r="L176" s="59"/>
      <c r="M176" s="119"/>
    </row>
    <row r="177" spans="1:14" s="82" customFormat="1" outlineLevel="3">
      <c r="A177" s="15"/>
      <c r="B177" s="234"/>
      <c r="C177" s="227"/>
      <c r="D177" s="70"/>
      <c r="E177" s="71"/>
      <c r="F177" s="236">
        <v>1</v>
      </c>
      <c r="G177" s="73" t="s">
        <v>151</v>
      </c>
      <c r="H177" s="231">
        <v>1</v>
      </c>
      <c r="I177" s="232">
        <v>2</v>
      </c>
      <c r="J177" s="233">
        <v>2</v>
      </c>
      <c r="L177" s="59"/>
      <c r="M177" s="119"/>
    </row>
    <row r="178" spans="1:14" s="82" customFormat="1" outlineLevel="3">
      <c r="A178" s="15"/>
      <c r="B178" s="234"/>
      <c r="C178" s="227"/>
      <c r="D178" s="70"/>
      <c r="E178" s="71"/>
      <c r="F178" s="236">
        <v>2</v>
      </c>
      <c r="G178" s="73" t="s">
        <v>83</v>
      </c>
      <c r="H178" s="231">
        <v>1</v>
      </c>
      <c r="I178" s="232">
        <v>10</v>
      </c>
      <c r="J178" s="233">
        <v>10</v>
      </c>
      <c r="L178" s="59"/>
      <c r="M178" s="119"/>
    </row>
    <row r="179" spans="1:14" s="82" customFormat="1" outlineLevel="3">
      <c r="A179" s="15"/>
      <c r="B179" s="234"/>
      <c r="C179" s="227"/>
      <c r="D179" s="70"/>
      <c r="E179" s="71"/>
      <c r="F179" s="236">
        <v>3</v>
      </c>
      <c r="G179" s="73" t="s">
        <v>152</v>
      </c>
      <c r="H179" s="231">
        <v>1</v>
      </c>
      <c r="I179" s="232">
        <v>15</v>
      </c>
      <c r="J179" s="233">
        <v>15</v>
      </c>
      <c r="L179" s="59"/>
      <c r="M179" s="119"/>
    </row>
    <row r="180" spans="1:14" s="82" customFormat="1" outlineLevel="3">
      <c r="A180" s="15"/>
      <c r="B180" s="234"/>
      <c r="C180" s="79"/>
      <c r="D180" s="70" t="s">
        <v>132</v>
      </c>
      <c r="E180" s="71">
        <v>17</v>
      </c>
      <c r="F180" s="236"/>
      <c r="G180" s="73" t="s">
        <v>153</v>
      </c>
      <c r="H180" s="231">
        <v>1</v>
      </c>
      <c r="I180" s="232">
        <v>30</v>
      </c>
      <c r="J180" s="233">
        <v>30</v>
      </c>
      <c r="L180" s="59"/>
      <c r="M180" s="119"/>
    </row>
    <row r="181" spans="1:14" s="82" customFormat="1" outlineLevel="3">
      <c r="A181" s="15"/>
      <c r="B181" s="234"/>
      <c r="C181" s="227"/>
      <c r="D181" s="70" t="s">
        <v>132</v>
      </c>
      <c r="E181" s="71">
        <v>18</v>
      </c>
      <c r="F181" s="236"/>
      <c r="G181" s="73" t="s">
        <v>154</v>
      </c>
      <c r="H181" s="231">
        <v>1</v>
      </c>
      <c r="I181" s="232">
        <v>20</v>
      </c>
      <c r="J181" s="233">
        <v>20</v>
      </c>
      <c r="L181" s="59"/>
      <c r="M181" s="119"/>
    </row>
    <row r="182" spans="1:14" s="82" customFormat="1" outlineLevel="3">
      <c r="A182" s="15"/>
      <c r="B182" s="234"/>
      <c r="C182" s="227"/>
      <c r="D182" s="70" t="s">
        <v>132</v>
      </c>
      <c r="E182" s="71">
        <v>19</v>
      </c>
      <c r="F182" s="236"/>
      <c r="G182" s="73" t="s">
        <v>43</v>
      </c>
      <c r="H182" s="231">
        <v>1</v>
      </c>
      <c r="I182" s="232">
        <v>5</v>
      </c>
      <c r="J182" s="233">
        <v>5</v>
      </c>
      <c r="L182" s="59"/>
      <c r="M182" s="119"/>
    </row>
    <row r="183" spans="1:14" s="82" customFormat="1" outlineLevel="3">
      <c r="A183" s="15"/>
      <c r="B183" s="234"/>
      <c r="C183" s="79"/>
      <c r="D183" s="70" t="s">
        <v>132</v>
      </c>
      <c r="E183" s="71">
        <v>20</v>
      </c>
      <c r="F183" s="80"/>
      <c r="G183" s="81" t="s">
        <v>20</v>
      </c>
      <c r="H183" s="231">
        <v>1</v>
      </c>
      <c r="I183" s="232">
        <v>4</v>
      </c>
      <c r="J183" s="233">
        <v>4</v>
      </c>
      <c r="L183" s="59"/>
      <c r="M183" s="119"/>
    </row>
    <row r="184" spans="1:14" outlineLevel="3">
      <c r="B184" s="234"/>
      <c r="C184" s="227"/>
      <c r="D184" s="83"/>
      <c r="E184" s="84"/>
      <c r="F184" s="85"/>
      <c r="G184" s="86"/>
      <c r="H184" s="238"/>
      <c r="I184" s="239"/>
      <c r="J184" s="240"/>
    </row>
    <row r="185" spans="1:14" outlineLevel="2">
      <c r="B185" s="234"/>
      <c r="C185" s="227"/>
      <c r="D185" s="92"/>
      <c r="E185" s="71"/>
      <c r="F185" s="72"/>
      <c r="G185" s="73"/>
      <c r="H185" s="231"/>
      <c r="I185" s="232"/>
      <c r="J185" s="247"/>
    </row>
    <row r="186" spans="1:14" s="9" customFormat="1" outlineLevel="1">
      <c r="A186" s="15"/>
      <c r="B186" s="41"/>
      <c r="C186" s="42"/>
      <c r="D186" s="43" t="s">
        <v>155</v>
      </c>
      <c r="E186" s="44"/>
      <c r="F186" s="45"/>
      <c r="G186" s="43"/>
      <c r="H186" s="46"/>
      <c r="I186" s="46"/>
      <c r="J186" s="47">
        <v>461</v>
      </c>
      <c r="L186" s="8"/>
      <c r="M186" s="8"/>
      <c r="N186" s="48">
        <f>M187+M198</f>
        <v>0</v>
      </c>
    </row>
    <row r="187" spans="1:14" outlineLevel="2">
      <c r="B187" s="248"/>
      <c r="C187" s="249"/>
      <c r="D187" s="52"/>
      <c r="E187" s="53">
        <v>0</v>
      </c>
      <c r="F187" s="54"/>
      <c r="G187" s="55" t="s">
        <v>156</v>
      </c>
      <c r="H187" s="250"/>
      <c r="I187" s="251"/>
      <c r="J187" s="252">
        <v>348</v>
      </c>
      <c r="K187" s="9"/>
      <c r="M187" s="59">
        <f>SUM(L188:L197)</f>
        <v>0</v>
      </c>
    </row>
    <row r="188" spans="1:14" outlineLevel="3">
      <c r="B188" s="253"/>
      <c r="C188" s="254"/>
      <c r="D188" s="63" t="s">
        <v>157</v>
      </c>
      <c r="E188" s="64">
        <v>1</v>
      </c>
      <c r="F188" s="65">
        <v>1</v>
      </c>
      <c r="G188" s="66" t="s">
        <v>133</v>
      </c>
      <c r="H188" s="255">
        <v>2</v>
      </c>
      <c r="I188" s="256">
        <v>5</v>
      </c>
      <c r="J188" s="257">
        <v>10</v>
      </c>
      <c r="K188" s="9"/>
      <c r="L188" s="59"/>
    </row>
    <row r="189" spans="1:14" outlineLevel="3">
      <c r="B189" s="253"/>
      <c r="C189" s="254"/>
      <c r="D189" s="70"/>
      <c r="E189" s="71"/>
      <c r="F189" s="72">
        <v>2</v>
      </c>
      <c r="G189" s="73" t="s">
        <v>158</v>
      </c>
      <c r="H189" s="258">
        <v>2</v>
      </c>
      <c r="I189" s="259">
        <v>5</v>
      </c>
      <c r="J189" s="260">
        <v>10</v>
      </c>
      <c r="K189" s="9"/>
      <c r="L189" s="59"/>
    </row>
    <row r="190" spans="1:14" outlineLevel="3">
      <c r="B190" s="261"/>
      <c r="C190" s="254"/>
      <c r="D190" s="70" t="s">
        <v>157</v>
      </c>
      <c r="E190" s="71">
        <v>2</v>
      </c>
      <c r="F190" s="72"/>
      <c r="G190" s="73" t="s">
        <v>159</v>
      </c>
      <c r="H190" s="258">
        <v>2</v>
      </c>
      <c r="I190" s="259">
        <v>40</v>
      </c>
      <c r="J190" s="260">
        <v>80</v>
      </c>
      <c r="K190" s="9"/>
      <c r="L190" s="59"/>
    </row>
    <row r="191" spans="1:14" outlineLevel="3">
      <c r="B191" s="261"/>
      <c r="C191" s="254"/>
      <c r="D191" s="70" t="s">
        <v>157</v>
      </c>
      <c r="E191" s="71">
        <v>3</v>
      </c>
      <c r="F191" s="72"/>
      <c r="G191" s="73" t="s">
        <v>139</v>
      </c>
      <c r="H191" s="258">
        <v>2</v>
      </c>
      <c r="I191" s="259">
        <v>15</v>
      </c>
      <c r="J191" s="260">
        <v>30</v>
      </c>
      <c r="L191" s="59"/>
    </row>
    <row r="192" spans="1:14" outlineLevel="3">
      <c r="B192" s="261"/>
      <c r="C192" s="254"/>
      <c r="D192" s="70" t="s">
        <v>157</v>
      </c>
      <c r="E192" s="71">
        <v>4</v>
      </c>
      <c r="F192" s="72"/>
      <c r="G192" s="73" t="s">
        <v>160</v>
      </c>
      <c r="H192" s="258">
        <v>2</v>
      </c>
      <c r="I192" s="259">
        <v>15</v>
      </c>
      <c r="J192" s="260">
        <v>30</v>
      </c>
      <c r="L192" s="59"/>
    </row>
    <row r="193" spans="2:14" outlineLevel="3">
      <c r="B193" s="253"/>
      <c r="C193" s="254"/>
      <c r="D193" s="70" t="s">
        <v>157</v>
      </c>
      <c r="E193" s="71">
        <v>5</v>
      </c>
      <c r="F193" s="72"/>
      <c r="G193" s="73" t="s">
        <v>161</v>
      </c>
      <c r="H193" s="258">
        <v>2</v>
      </c>
      <c r="I193" s="259">
        <v>10</v>
      </c>
      <c r="J193" s="260">
        <v>20</v>
      </c>
      <c r="L193" s="59"/>
    </row>
    <row r="194" spans="2:14" outlineLevel="3">
      <c r="B194" s="261"/>
      <c r="C194" s="79"/>
      <c r="D194" s="70" t="s">
        <v>157</v>
      </c>
      <c r="E194" s="71">
        <v>6</v>
      </c>
      <c r="F194" s="72"/>
      <c r="G194" s="73" t="s">
        <v>162</v>
      </c>
      <c r="H194" s="258">
        <v>2</v>
      </c>
      <c r="I194" s="259">
        <v>12</v>
      </c>
      <c r="J194" s="260">
        <v>24</v>
      </c>
      <c r="L194" s="59"/>
    </row>
    <row r="195" spans="2:14" outlineLevel="3">
      <c r="B195" s="261"/>
      <c r="C195" s="254"/>
      <c r="D195" s="70" t="s">
        <v>157</v>
      </c>
      <c r="E195" s="71">
        <v>7</v>
      </c>
      <c r="F195" s="72"/>
      <c r="G195" s="73" t="s">
        <v>141</v>
      </c>
      <c r="H195" s="258">
        <v>8</v>
      </c>
      <c r="I195" s="259">
        <v>12</v>
      </c>
      <c r="J195" s="260">
        <v>96</v>
      </c>
      <c r="L195" s="59"/>
    </row>
    <row r="196" spans="2:14" outlineLevel="3">
      <c r="B196" s="253"/>
      <c r="C196" s="79"/>
      <c r="D196" s="70" t="s">
        <v>157</v>
      </c>
      <c r="E196" s="71">
        <v>8</v>
      </c>
      <c r="F196" s="72"/>
      <c r="G196" s="73" t="s">
        <v>163</v>
      </c>
      <c r="H196" s="258">
        <v>4</v>
      </c>
      <c r="I196" s="259">
        <v>12</v>
      </c>
      <c r="J196" s="260">
        <v>48</v>
      </c>
      <c r="L196" s="59"/>
    </row>
    <row r="197" spans="2:14" outlineLevel="3">
      <c r="B197" s="261"/>
      <c r="C197" s="254"/>
      <c r="D197" s="83"/>
      <c r="E197" s="84"/>
      <c r="F197" s="85"/>
      <c r="G197" s="86"/>
      <c r="H197" s="262"/>
      <c r="I197" s="263"/>
      <c r="J197" s="264"/>
    </row>
    <row r="198" spans="2:14" outlineLevel="2">
      <c r="B198" s="248"/>
      <c r="C198" s="249"/>
      <c r="D198" s="52"/>
      <c r="E198" s="53">
        <v>10</v>
      </c>
      <c r="F198" s="54"/>
      <c r="G198" s="55" t="s">
        <v>35</v>
      </c>
      <c r="H198" s="265"/>
      <c r="I198" s="259"/>
      <c r="J198" s="252">
        <v>113</v>
      </c>
      <c r="M198" s="59">
        <f>SUM(L199:L209)</f>
        <v>0</v>
      </c>
    </row>
    <row r="199" spans="2:14" outlineLevel="3">
      <c r="B199" s="253"/>
      <c r="C199" s="254"/>
      <c r="D199" s="63" t="s">
        <v>157</v>
      </c>
      <c r="E199" s="64">
        <v>11</v>
      </c>
      <c r="F199" s="65"/>
      <c r="G199" s="266" t="s">
        <v>164</v>
      </c>
      <c r="H199" s="255">
        <v>2</v>
      </c>
      <c r="I199" s="256">
        <v>18</v>
      </c>
      <c r="J199" s="257">
        <v>36</v>
      </c>
      <c r="L199" s="59"/>
    </row>
    <row r="200" spans="2:14" outlineLevel="3">
      <c r="B200" s="261"/>
      <c r="C200" s="79"/>
      <c r="D200" s="70" t="s">
        <v>157</v>
      </c>
      <c r="E200" s="71">
        <v>12</v>
      </c>
      <c r="F200" s="72"/>
      <c r="G200" s="73" t="s">
        <v>150</v>
      </c>
      <c r="H200" s="258">
        <v>1</v>
      </c>
      <c r="I200" s="259">
        <v>15</v>
      </c>
      <c r="J200" s="260">
        <v>15</v>
      </c>
      <c r="L200" s="59"/>
    </row>
    <row r="201" spans="2:14" outlineLevel="3">
      <c r="B201" s="261"/>
      <c r="C201" s="79"/>
      <c r="D201" s="70" t="s">
        <v>157</v>
      </c>
      <c r="E201" s="71">
        <v>13</v>
      </c>
      <c r="F201" s="72"/>
      <c r="G201" s="73" t="s">
        <v>83</v>
      </c>
      <c r="H201" s="258"/>
      <c r="I201" s="259"/>
      <c r="J201" s="260"/>
      <c r="L201" s="59"/>
    </row>
    <row r="202" spans="2:14" outlineLevel="3">
      <c r="B202" s="261"/>
      <c r="C202" s="79"/>
      <c r="D202" s="70"/>
      <c r="E202" s="71"/>
      <c r="F202" s="72">
        <v>1</v>
      </c>
      <c r="G202" s="73" t="s">
        <v>83</v>
      </c>
      <c r="H202" s="258">
        <v>1</v>
      </c>
      <c r="I202" s="259">
        <v>8</v>
      </c>
      <c r="J202" s="260">
        <v>8</v>
      </c>
      <c r="L202" s="59"/>
    </row>
    <row r="203" spans="2:14" outlineLevel="3">
      <c r="B203" s="261"/>
      <c r="C203" s="79"/>
      <c r="D203" s="70"/>
      <c r="E203" s="71"/>
      <c r="F203" s="72">
        <v>2</v>
      </c>
      <c r="G203" s="73" t="s">
        <v>152</v>
      </c>
      <c r="H203" s="258">
        <v>1</v>
      </c>
      <c r="I203" s="259">
        <v>12</v>
      </c>
      <c r="J203" s="260">
        <v>12</v>
      </c>
      <c r="L203" s="59"/>
    </row>
    <row r="204" spans="2:14" outlineLevel="3">
      <c r="B204" s="261"/>
      <c r="C204" s="254"/>
      <c r="D204" s="70" t="s">
        <v>157</v>
      </c>
      <c r="E204" s="71">
        <v>14</v>
      </c>
      <c r="F204" s="72"/>
      <c r="G204" s="73" t="s">
        <v>143</v>
      </c>
      <c r="H204" s="258">
        <v>1</v>
      </c>
      <c r="I204" s="259">
        <v>10</v>
      </c>
      <c r="J204" s="260">
        <v>10</v>
      </c>
      <c r="L204" s="59"/>
    </row>
    <row r="205" spans="2:14" outlineLevel="3">
      <c r="B205" s="261"/>
      <c r="C205" s="79"/>
      <c r="D205" s="70" t="s">
        <v>157</v>
      </c>
      <c r="E205" s="71">
        <v>15</v>
      </c>
      <c r="F205" s="72"/>
      <c r="G205" s="73" t="s">
        <v>144</v>
      </c>
      <c r="H205" s="258">
        <v>2</v>
      </c>
      <c r="I205" s="259">
        <v>4</v>
      </c>
      <c r="J205" s="260">
        <v>8</v>
      </c>
      <c r="L205" s="59"/>
    </row>
    <row r="206" spans="2:14" outlineLevel="3">
      <c r="B206" s="261"/>
      <c r="C206" s="254"/>
      <c r="D206" s="70" t="s">
        <v>157</v>
      </c>
      <c r="E206" s="71">
        <v>16</v>
      </c>
      <c r="F206" s="72"/>
      <c r="G206" s="73" t="s">
        <v>154</v>
      </c>
      <c r="H206" s="258">
        <v>1</v>
      </c>
      <c r="I206" s="259">
        <v>10</v>
      </c>
      <c r="J206" s="260">
        <v>10</v>
      </c>
      <c r="L206" s="59"/>
    </row>
    <row r="207" spans="2:14" outlineLevel="3">
      <c r="B207" s="261"/>
      <c r="C207" s="254"/>
      <c r="D207" s="70" t="s">
        <v>157</v>
      </c>
      <c r="E207" s="71">
        <v>17</v>
      </c>
      <c r="F207" s="72"/>
      <c r="G207" s="73" t="s">
        <v>43</v>
      </c>
      <c r="H207" s="258">
        <v>1</v>
      </c>
      <c r="I207" s="259">
        <v>10</v>
      </c>
      <c r="J207" s="260">
        <v>10</v>
      </c>
      <c r="L207" s="59"/>
    </row>
    <row r="208" spans="2:14" s="267" customFormat="1" outlineLevel="3">
      <c r="B208" s="261"/>
      <c r="C208" s="79"/>
      <c r="D208" s="70" t="s">
        <v>157</v>
      </c>
      <c r="E208" s="71">
        <v>18</v>
      </c>
      <c r="F208" s="80"/>
      <c r="G208" s="81" t="s">
        <v>20</v>
      </c>
      <c r="H208" s="258">
        <v>1</v>
      </c>
      <c r="I208" s="259">
        <v>4</v>
      </c>
      <c r="J208" s="260">
        <v>4</v>
      </c>
      <c r="L208" s="59"/>
      <c r="M208" s="119"/>
      <c r="N208" s="82"/>
    </row>
    <row r="209" spans="1:14" outlineLevel="3">
      <c r="B209" s="261"/>
      <c r="C209" s="254"/>
      <c r="D209" s="83"/>
      <c r="E209" s="84"/>
      <c r="F209" s="85"/>
      <c r="G209" s="86"/>
      <c r="H209" s="262"/>
      <c r="I209" s="263"/>
      <c r="J209" s="264"/>
    </row>
    <row r="210" spans="1:14" outlineLevel="2">
      <c r="B210" s="261"/>
      <c r="C210" s="254"/>
      <c r="D210" s="92"/>
      <c r="E210" s="71"/>
      <c r="F210" s="72"/>
      <c r="G210" s="73"/>
      <c r="H210" s="258"/>
      <c r="I210" s="259"/>
      <c r="J210" s="268"/>
    </row>
    <row r="211" spans="1:14" s="9" customFormat="1" outlineLevel="1">
      <c r="A211" s="15"/>
      <c r="B211" s="41"/>
      <c r="C211" s="42"/>
      <c r="D211" s="43" t="s">
        <v>165</v>
      </c>
      <c r="E211" s="44"/>
      <c r="F211" s="45"/>
      <c r="G211" s="43"/>
      <c r="H211" s="46"/>
      <c r="I211" s="46"/>
      <c r="J211" s="47">
        <v>357</v>
      </c>
      <c r="L211" s="8"/>
      <c r="M211" s="8"/>
      <c r="N211" s="48">
        <f>M212+M227+M237</f>
        <v>0</v>
      </c>
    </row>
    <row r="212" spans="1:14" outlineLevel="2">
      <c r="B212" s="269"/>
      <c r="C212" s="270"/>
      <c r="D212" s="52"/>
      <c r="E212" s="53">
        <v>0</v>
      </c>
      <c r="F212" s="54"/>
      <c r="G212" s="55" t="s">
        <v>166</v>
      </c>
      <c r="H212" s="271"/>
      <c r="I212" s="272"/>
      <c r="J212" s="273">
        <v>256</v>
      </c>
      <c r="M212" s="59">
        <f>SUM(L213:L226)</f>
        <v>0</v>
      </c>
    </row>
    <row r="213" spans="1:14" outlineLevel="3">
      <c r="B213" s="274"/>
      <c r="C213" s="275"/>
      <c r="D213" s="63" t="s">
        <v>167</v>
      </c>
      <c r="E213" s="64">
        <v>1</v>
      </c>
      <c r="F213" s="65">
        <v>1</v>
      </c>
      <c r="G213" s="66" t="s">
        <v>168</v>
      </c>
      <c r="H213" s="276">
        <v>1</v>
      </c>
      <c r="I213" s="277">
        <v>12</v>
      </c>
      <c r="J213" s="278">
        <v>12</v>
      </c>
      <c r="L213" s="59"/>
    </row>
    <row r="214" spans="1:14" outlineLevel="3">
      <c r="B214" s="274"/>
      <c r="C214" s="275"/>
      <c r="D214" s="70"/>
      <c r="E214" s="71"/>
      <c r="F214" s="72">
        <v>2</v>
      </c>
      <c r="G214" s="73" t="s">
        <v>169</v>
      </c>
      <c r="H214" s="279">
        <v>1</v>
      </c>
      <c r="I214" s="280">
        <v>5</v>
      </c>
      <c r="J214" s="281" t="s">
        <v>56</v>
      </c>
      <c r="L214" s="59"/>
    </row>
    <row r="215" spans="1:14" outlineLevel="3">
      <c r="B215" s="274"/>
      <c r="C215" s="275"/>
      <c r="D215" s="70" t="s">
        <v>167</v>
      </c>
      <c r="E215" s="71">
        <v>2</v>
      </c>
      <c r="F215" s="72">
        <v>1</v>
      </c>
      <c r="G215" s="73" t="s">
        <v>170</v>
      </c>
      <c r="H215" s="279">
        <v>1</v>
      </c>
      <c r="I215" s="280">
        <v>45</v>
      </c>
      <c r="J215" s="282">
        <v>45</v>
      </c>
      <c r="L215" s="59"/>
    </row>
    <row r="216" spans="1:14" outlineLevel="3">
      <c r="B216" s="274"/>
      <c r="C216" s="275"/>
      <c r="D216" s="70"/>
      <c r="E216" s="71"/>
      <c r="F216" s="72">
        <v>2</v>
      </c>
      <c r="G216" s="73" t="s">
        <v>171</v>
      </c>
      <c r="H216" s="279"/>
      <c r="I216" s="280"/>
      <c r="J216" s="282"/>
      <c r="L216" s="59"/>
    </row>
    <row r="217" spans="1:14" outlineLevel="3">
      <c r="B217" s="283"/>
      <c r="C217" s="275"/>
      <c r="D217" s="70" t="s">
        <v>167</v>
      </c>
      <c r="E217" s="71">
        <v>3</v>
      </c>
      <c r="F217" s="72">
        <v>1</v>
      </c>
      <c r="G217" s="73" t="s">
        <v>139</v>
      </c>
      <c r="H217" s="279">
        <v>1</v>
      </c>
      <c r="I217" s="280">
        <v>10</v>
      </c>
      <c r="J217" s="282">
        <v>10</v>
      </c>
      <c r="L217" s="59"/>
    </row>
    <row r="218" spans="1:14" outlineLevel="3">
      <c r="B218" s="283"/>
      <c r="C218" s="275"/>
      <c r="D218" s="70"/>
      <c r="E218" s="71"/>
      <c r="F218" s="72">
        <v>2</v>
      </c>
      <c r="G218" s="73" t="s">
        <v>172</v>
      </c>
      <c r="H218" s="279">
        <v>1</v>
      </c>
      <c r="I218" s="280">
        <v>4</v>
      </c>
      <c r="J218" s="282">
        <v>4</v>
      </c>
      <c r="L218" s="59"/>
    </row>
    <row r="219" spans="1:14" outlineLevel="3">
      <c r="B219" s="283"/>
      <c r="C219" s="275"/>
      <c r="D219" s="70" t="s">
        <v>167</v>
      </c>
      <c r="E219" s="71">
        <v>4</v>
      </c>
      <c r="F219" s="72"/>
      <c r="G219" s="73" t="s">
        <v>173</v>
      </c>
      <c r="H219" s="279">
        <v>2</v>
      </c>
      <c r="I219" s="280">
        <v>20</v>
      </c>
      <c r="J219" s="282">
        <v>40</v>
      </c>
      <c r="L219" s="59"/>
    </row>
    <row r="220" spans="1:14" outlineLevel="3">
      <c r="B220" s="274"/>
      <c r="C220" s="275"/>
      <c r="D220" s="70" t="s">
        <v>167</v>
      </c>
      <c r="E220" s="71">
        <v>5</v>
      </c>
      <c r="F220" s="72"/>
      <c r="G220" s="73" t="s">
        <v>141</v>
      </c>
      <c r="H220" s="279">
        <v>10</v>
      </c>
      <c r="I220" s="280">
        <v>9</v>
      </c>
      <c r="J220" s="282">
        <v>90</v>
      </c>
      <c r="L220" s="59"/>
    </row>
    <row r="221" spans="1:14" outlineLevel="3">
      <c r="B221" s="283"/>
      <c r="C221" s="79"/>
      <c r="D221" s="70" t="s">
        <v>167</v>
      </c>
      <c r="E221" s="71">
        <v>6</v>
      </c>
      <c r="F221" s="72">
        <v>1</v>
      </c>
      <c r="G221" s="73" t="s">
        <v>174</v>
      </c>
      <c r="H221" s="279">
        <v>2</v>
      </c>
      <c r="I221" s="280">
        <v>4</v>
      </c>
      <c r="J221" s="282">
        <v>8</v>
      </c>
      <c r="L221" s="59"/>
    </row>
    <row r="222" spans="1:14" outlineLevel="3">
      <c r="B222" s="283"/>
      <c r="C222" s="79"/>
      <c r="D222" s="70"/>
      <c r="E222" s="71"/>
      <c r="F222" s="72">
        <v>2</v>
      </c>
      <c r="G222" s="73" t="s">
        <v>175</v>
      </c>
      <c r="H222" s="279">
        <v>1</v>
      </c>
      <c r="I222" s="280">
        <v>2</v>
      </c>
      <c r="J222" s="282">
        <v>2</v>
      </c>
      <c r="L222" s="59"/>
    </row>
    <row r="223" spans="1:14" outlineLevel="3">
      <c r="B223" s="274"/>
      <c r="C223" s="79"/>
      <c r="D223" s="70" t="s">
        <v>167</v>
      </c>
      <c r="E223" s="71">
        <v>7</v>
      </c>
      <c r="F223" s="72">
        <v>1</v>
      </c>
      <c r="G223" s="73" t="s">
        <v>176</v>
      </c>
      <c r="H223" s="279">
        <v>3</v>
      </c>
      <c r="I223" s="280">
        <v>8</v>
      </c>
      <c r="J223" s="282">
        <v>24</v>
      </c>
      <c r="L223" s="59"/>
    </row>
    <row r="224" spans="1:14" outlineLevel="3">
      <c r="B224" s="274"/>
      <c r="C224" s="79"/>
      <c r="D224" s="70"/>
      <c r="E224" s="71"/>
      <c r="F224" s="72">
        <v>2</v>
      </c>
      <c r="G224" s="73" t="s">
        <v>177</v>
      </c>
      <c r="H224" s="279">
        <v>3</v>
      </c>
      <c r="I224" s="280">
        <v>4</v>
      </c>
      <c r="J224" s="282">
        <v>12</v>
      </c>
      <c r="L224" s="59"/>
    </row>
    <row r="225" spans="2:14" outlineLevel="3">
      <c r="B225" s="274"/>
      <c r="C225" s="275"/>
      <c r="D225" s="70" t="s">
        <v>167</v>
      </c>
      <c r="E225" s="71">
        <v>8</v>
      </c>
      <c r="F225" s="72"/>
      <c r="G225" s="39" t="s">
        <v>178</v>
      </c>
      <c r="H225" s="279">
        <v>1</v>
      </c>
      <c r="I225" s="280">
        <v>9</v>
      </c>
      <c r="J225" s="282">
        <v>9</v>
      </c>
      <c r="L225" s="59"/>
    </row>
    <row r="226" spans="2:14" outlineLevel="3">
      <c r="B226" s="283"/>
      <c r="C226" s="275"/>
      <c r="D226" s="83"/>
      <c r="E226" s="84"/>
      <c r="F226" s="85"/>
      <c r="G226" s="86"/>
      <c r="H226" s="284"/>
      <c r="I226" s="285"/>
      <c r="J226" s="286"/>
    </row>
    <row r="227" spans="2:14" outlineLevel="2">
      <c r="B227" s="269"/>
      <c r="C227" s="270"/>
      <c r="D227" s="52"/>
      <c r="E227" s="53">
        <v>10</v>
      </c>
      <c r="F227" s="54"/>
      <c r="G227" s="55" t="s">
        <v>35</v>
      </c>
      <c r="H227" s="287"/>
      <c r="I227" s="280"/>
      <c r="J227" s="273">
        <v>76</v>
      </c>
      <c r="M227" s="59">
        <f>SUM(L228:L236)</f>
        <v>0</v>
      </c>
    </row>
    <row r="228" spans="2:14" outlineLevel="3">
      <c r="B228" s="274"/>
      <c r="C228" s="275"/>
      <c r="D228" s="63" t="s">
        <v>167</v>
      </c>
      <c r="E228" s="64">
        <v>11</v>
      </c>
      <c r="F228" s="65"/>
      <c r="G228" s="288" t="s">
        <v>179</v>
      </c>
      <c r="H228" s="276">
        <v>1</v>
      </c>
      <c r="I228" s="277">
        <v>18</v>
      </c>
      <c r="J228" s="278">
        <v>18</v>
      </c>
      <c r="L228" s="59"/>
    </row>
    <row r="229" spans="2:14" outlineLevel="3">
      <c r="B229" s="274"/>
      <c r="C229" s="275"/>
      <c r="D229" s="70" t="s">
        <v>167</v>
      </c>
      <c r="E229" s="71">
        <v>12</v>
      </c>
      <c r="F229" s="72"/>
      <c r="G229" s="73" t="s">
        <v>83</v>
      </c>
      <c r="H229" s="279"/>
      <c r="I229" s="280"/>
      <c r="J229" s="282"/>
      <c r="L229" s="59"/>
    </row>
    <row r="230" spans="2:14" outlineLevel="3">
      <c r="B230" s="274"/>
      <c r="C230" s="275"/>
      <c r="D230" s="70"/>
      <c r="E230" s="71"/>
      <c r="F230" s="72">
        <v>1</v>
      </c>
      <c r="G230" s="73" t="s">
        <v>83</v>
      </c>
      <c r="H230" s="279">
        <v>1</v>
      </c>
      <c r="I230" s="280">
        <v>8</v>
      </c>
      <c r="J230" s="282">
        <v>8</v>
      </c>
      <c r="L230" s="59"/>
    </row>
    <row r="231" spans="2:14" outlineLevel="3">
      <c r="B231" s="274"/>
      <c r="C231" s="275"/>
      <c r="D231" s="70"/>
      <c r="E231" s="71"/>
      <c r="F231" s="72">
        <v>2</v>
      </c>
      <c r="G231" s="73" t="s">
        <v>152</v>
      </c>
      <c r="H231" s="279">
        <v>1</v>
      </c>
      <c r="I231" s="280">
        <v>12</v>
      </c>
      <c r="J231" s="282">
        <v>12</v>
      </c>
      <c r="L231" s="59"/>
    </row>
    <row r="232" spans="2:14" outlineLevel="3">
      <c r="B232" s="283"/>
      <c r="C232" s="275"/>
      <c r="D232" s="70" t="s">
        <v>167</v>
      </c>
      <c r="E232" s="71">
        <v>13</v>
      </c>
      <c r="F232" s="72"/>
      <c r="G232" s="73" t="s">
        <v>143</v>
      </c>
      <c r="H232" s="279">
        <v>1</v>
      </c>
      <c r="I232" s="280">
        <v>10</v>
      </c>
      <c r="J232" s="282">
        <v>10</v>
      </c>
      <c r="L232" s="59"/>
    </row>
    <row r="233" spans="2:14" outlineLevel="3">
      <c r="B233" s="283"/>
      <c r="C233" s="275"/>
      <c r="D233" s="70" t="s">
        <v>167</v>
      </c>
      <c r="E233" s="71">
        <v>14</v>
      </c>
      <c r="F233" s="72"/>
      <c r="G233" s="73" t="s">
        <v>154</v>
      </c>
      <c r="H233" s="279">
        <v>1</v>
      </c>
      <c r="I233" s="280">
        <v>20</v>
      </c>
      <c r="J233" s="282">
        <v>20</v>
      </c>
      <c r="L233" s="59"/>
    </row>
    <row r="234" spans="2:14" outlineLevel="3">
      <c r="B234" s="283"/>
      <c r="C234" s="79"/>
      <c r="D234" s="70" t="s">
        <v>167</v>
      </c>
      <c r="E234" s="71">
        <v>15</v>
      </c>
      <c r="F234" s="72"/>
      <c r="G234" s="73" t="s">
        <v>144</v>
      </c>
      <c r="H234" s="279">
        <v>1</v>
      </c>
      <c r="I234" s="280">
        <v>4</v>
      </c>
      <c r="J234" s="282">
        <v>4</v>
      </c>
      <c r="L234" s="59"/>
    </row>
    <row r="235" spans="2:14" s="290" customFormat="1" outlineLevel="3">
      <c r="B235" s="289"/>
      <c r="C235" s="79"/>
      <c r="D235" s="70" t="s">
        <v>167</v>
      </c>
      <c r="E235" s="71">
        <v>16</v>
      </c>
      <c r="F235" s="80"/>
      <c r="G235" s="81" t="s">
        <v>20</v>
      </c>
      <c r="H235" s="279">
        <v>1</v>
      </c>
      <c r="I235" s="280">
        <v>4</v>
      </c>
      <c r="J235" s="282">
        <v>4</v>
      </c>
      <c r="L235" s="59"/>
      <c r="M235" s="291"/>
      <c r="N235" s="292"/>
    </row>
    <row r="236" spans="2:14" outlineLevel="3">
      <c r="B236" s="283"/>
      <c r="C236" s="275"/>
      <c r="D236" s="83"/>
      <c r="E236" s="84"/>
      <c r="F236" s="85"/>
      <c r="G236" s="86"/>
      <c r="H236" s="284"/>
      <c r="I236" s="285"/>
      <c r="J236" s="286"/>
    </row>
    <row r="237" spans="2:14" outlineLevel="2">
      <c r="B237" s="269"/>
      <c r="C237" s="270"/>
      <c r="D237" s="52"/>
      <c r="E237" s="53">
        <v>20</v>
      </c>
      <c r="F237" s="54"/>
      <c r="G237" s="55" t="s">
        <v>180</v>
      </c>
      <c r="H237" s="271"/>
      <c r="I237" s="272"/>
      <c r="J237" s="273">
        <v>25</v>
      </c>
      <c r="M237" s="59">
        <f>SUM(L238:L241)</f>
        <v>0</v>
      </c>
    </row>
    <row r="238" spans="2:14" outlineLevel="3">
      <c r="B238" s="274"/>
      <c r="C238" s="275"/>
      <c r="D238" s="63" t="s">
        <v>167</v>
      </c>
      <c r="E238" s="64">
        <v>21</v>
      </c>
      <c r="F238" s="65">
        <v>1</v>
      </c>
      <c r="G238" s="66" t="s">
        <v>97</v>
      </c>
      <c r="H238" s="276">
        <v>1</v>
      </c>
      <c r="I238" s="277">
        <v>15</v>
      </c>
      <c r="J238" s="278">
        <v>15</v>
      </c>
      <c r="L238" s="59"/>
    </row>
    <row r="239" spans="2:14" outlineLevel="3">
      <c r="B239" s="274"/>
      <c r="C239" s="275"/>
      <c r="D239" s="70"/>
      <c r="E239" s="71"/>
      <c r="F239" s="72">
        <v>2</v>
      </c>
      <c r="G239" s="73" t="s">
        <v>98</v>
      </c>
      <c r="H239" s="279">
        <v>1</v>
      </c>
      <c r="I239" s="280">
        <v>5</v>
      </c>
      <c r="J239" s="282">
        <v>5</v>
      </c>
      <c r="L239" s="59"/>
    </row>
    <row r="240" spans="2:14" outlineLevel="3">
      <c r="B240" s="274"/>
      <c r="C240" s="79"/>
      <c r="D240" s="70" t="s">
        <v>167</v>
      </c>
      <c r="E240" s="71">
        <v>22</v>
      </c>
      <c r="F240" s="72"/>
      <c r="G240" s="73" t="s">
        <v>181</v>
      </c>
      <c r="H240" s="279">
        <v>1</v>
      </c>
      <c r="I240" s="280">
        <v>5</v>
      </c>
      <c r="J240" s="282">
        <v>5</v>
      </c>
      <c r="L240" s="59"/>
    </row>
    <row r="241" spans="1:14" outlineLevel="3">
      <c r="B241" s="283"/>
      <c r="C241" s="275"/>
      <c r="D241" s="83"/>
      <c r="E241" s="84"/>
      <c r="F241" s="85"/>
      <c r="G241" s="86"/>
      <c r="H241" s="284"/>
      <c r="I241" s="285"/>
      <c r="J241" s="286"/>
    </row>
    <row r="242" spans="1:14" outlineLevel="2">
      <c r="B242" s="283"/>
      <c r="C242" s="275"/>
      <c r="D242" s="92"/>
      <c r="E242" s="71"/>
      <c r="F242" s="72"/>
      <c r="G242" s="73"/>
      <c r="H242" s="279"/>
      <c r="I242" s="280"/>
      <c r="J242" s="293"/>
    </row>
    <row r="243" spans="1:14" s="9" customFormat="1" outlineLevel="1">
      <c r="A243" s="15"/>
      <c r="B243" s="41"/>
      <c r="C243" s="42"/>
      <c r="D243" s="43" t="s">
        <v>182</v>
      </c>
      <c r="E243" s="44"/>
      <c r="F243" s="45"/>
      <c r="G243" s="43"/>
      <c r="H243" s="46"/>
      <c r="I243" s="46"/>
      <c r="J243" s="47">
        <v>101</v>
      </c>
      <c r="K243" s="5"/>
      <c r="L243" s="8"/>
      <c r="M243" s="8"/>
      <c r="N243" s="48">
        <f>M244</f>
        <v>0</v>
      </c>
    </row>
    <row r="244" spans="1:14" s="60" customFormat="1" outlineLevel="2">
      <c r="A244" s="49"/>
      <c r="B244" s="294"/>
      <c r="C244" s="295"/>
      <c r="D244" s="52"/>
      <c r="E244" s="53">
        <v>0</v>
      </c>
      <c r="F244" s="54"/>
      <c r="G244" s="55" t="s">
        <v>183</v>
      </c>
      <c r="H244" s="296"/>
      <c r="I244" s="297"/>
      <c r="J244" s="129">
        <v>101</v>
      </c>
      <c r="K244" s="5"/>
      <c r="L244" s="123"/>
      <c r="M244" s="59">
        <f>SUM(L245:L260)</f>
        <v>0</v>
      </c>
    </row>
    <row r="245" spans="1:14" s="9" customFormat="1" outlineLevel="4">
      <c r="A245" s="15"/>
      <c r="B245" s="298"/>
      <c r="C245" s="299"/>
      <c r="D245" s="63" t="s">
        <v>184</v>
      </c>
      <c r="E245" s="64">
        <v>1</v>
      </c>
      <c r="F245" s="65">
        <v>1</v>
      </c>
      <c r="G245" s="66" t="s">
        <v>185</v>
      </c>
      <c r="H245" s="300">
        <v>1</v>
      </c>
      <c r="I245" s="301">
        <v>4</v>
      </c>
      <c r="J245" s="134">
        <v>4</v>
      </c>
      <c r="K245" s="5"/>
      <c r="L245" s="59"/>
      <c r="M245" s="8"/>
    </row>
    <row r="246" spans="1:14" s="9" customFormat="1" outlineLevel="4">
      <c r="A246" s="15"/>
      <c r="B246" s="298"/>
      <c r="C246" s="299"/>
      <c r="D246" s="70"/>
      <c r="E246" s="71"/>
      <c r="F246" s="72">
        <v>2</v>
      </c>
      <c r="G246" s="137" t="s">
        <v>186</v>
      </c>
      <c r="H246" s="302">
        <v>1</v>
      </c>
      <c r="I246" s="303">
        <v>8</v>
      </c>
      <c r="J246" s="136">
        <v>8</v>
      </c>
      <c r="K246" s="5"/>
      <c r="L246" s="59"/>
      <c r="M246" s="8"/>
    </row>
    <row r="247" spans="1:14" s="9" customFormat="1" outlineLevel="4">
      <c r="A247" s="15"/>
      <c r="B247" s="298"/>
      <c r="C247" s="299"/>
      <c r="D247" s="70" t="s">
        <v>184</v>
      </c>
      <c r="E247" s="71">
        <v>2</v>
      </c>
      <c r="F247" s="72"/>
      <c r="G247" s="73" t="s">
        <v>187</v>
      </c>
      <c r="H247" s="302"/>
      <c r="I247" s="303"/>
      <c r="J247" s="136"/>
      <c r="K247" s="5"/>
      <c r="L247" s="59"/>
      <c r="M247" s="8"/>
    </row>
    <row r="248" spans="1:14" s="9" customFormat="1" outlineLevel="4">
      <c r="A248" s="15"/>
      <c r="B248" s="298"/>
      <c r="C248" s="299"/>
      <c r="D248" s="70"/>
      <c r="E248" s="71"/>
      <c r="F248" s="72">
        <v>1</v>
      </c>
      <c r="G248" s="73" t="s">
        <v>188</v>
      </c>
      <c r="H248" s="302">
        <v>1</v>
      </c>
      <c r="I248" s="303">
        <v>10</v>
      </c>
      <c r="J248" s="136">
        <v>10</v>
      </c>
      <c r="K248" s="5"/>
      <c r="L248" s="59"/>
      <c r="M248" s="8"/>
    </row>
    <row r="249" spans="1:14" s="9" customFormat="1" outlineLevel="4">
      <c r="A249" s="15"/>
      <c r="B249" s="298"/>
      <c r="C249" s="299"/>
      <c r="D249" s="70"/>
      <c r="E249" s="71"/>
      <c r="F249" s="72">
        <v>2</v>
      </c>
      <c r="G249" s="73" t="s">
        <v>189</v>
      </c>
      <c r="H249" s="302">
        <v>1</v>
      </c>
      <c r="I249" s="303">
        <v>6</v>
      </c>
      <c r="J249" s="136">
        <v>6</v>
      </c>
      <c r="K249" s="5"/>
      <c r="L249" s="59"/>
      <c r="M249" s="8"/>
    </row>
    <row r="250" spans="1:14" s="9" customFormat="1" outlineLevel="4">
      <c r="A250" s="15"/>
      <c r="B250" s="298"/>
      <c r="C250" s="299"/>
      <c r="D250" s="70"/>
      <c r="E250" s="71"/>
      <c r="F250" s="72">
        <v>3</v>
      </c>
      <c r="G250" s="73" t="s">
        <v>190</v>
      </c>
      <c r="H250" s="302">
        <v>1</v>
      </c>
      <c r="I250" s="303" t="s">
        <v>56</v>
      </c>
      <c r="J250" s="136" t="s">
        <v>56</v>
      </c>
      <c r="K250" s="5"/>
      <c r="L250" s="59"/>
      <c r="M250" s="8"/>
    </row>
    <row r="251" spans="1:14" s="308" customFormat="1" outlineLevel="4">
      <c r="A251" s="304"/>
      <c r="B251" s="305"/>
      <c r="C251" s="306"/>
      <c r="D251" s="70" t="s">
        <v>184</v>
      </c>
      <c r="E251" s="71">
        <v>3</v>
      </c>
      <c r="F251" s="72">
        <v>1</v>
      </c>
      <c r="G251" s="73" t="s">
        <v>191</v>
      </c>
      <c r="H251" s="302">
        <v>1</v>
      </c>
      <c r="I251" s="303">
        <v>12</v>
      </c>
      <c r="J251" s="136">
        <v>12</v>
      </c>
      <c r="K251" s="5"/>
      <c r="L251" s="59"/>
      <c r="M251" s="307"/>
    </row>
    <row r="252" spans="1:14" s="9" customFormat="1" outlineLevel="4">
      <c r="A252" s="15"/>
      <c r="B252" s="309"/>
      <c r="C252" s="299"/>
      <c r="D252" s="70"/>
      <c r="E252" s="71"/>
      <c r="F252" s="72">
        <v>2</v>
      </c>
      <c r="G252" s="73" t="s">
        <v>192</v>
      </c>
      <c r="H252" s="302">
        <v>1</v>
      </c>
      <c r="I252" s="303">
        <v>15</v>
      </c>
      <c r="J252" s="136">
        <v>15</v>
      </c>
      <c r="K252" s="5"/>
      <c r="L252" s="59"/>
      <c r="M252" s="8"/>
    </row>
    <row r="253" spans="1:14" s="9" customFormat="1" outlineLevel="4">
      <c r="A253" s="15"/>
      <c r="B253" s="309"/>
      <c r="C253" s="299"/>
      <c r="D253" s="70" t="s">
        <v>184</v>
      </c>
      <c r="E253" s="71">
        <v>4</v>
      </c>
      <c r="F253" s="72"/>
      <c r="G253" s="73" t="s">
        <v>193</v>
      </c>
      <c r="H253" s="302">
        <v>1</v>
      </c>
      <c r="I253" s="303">
        <v>10</v>
      </c>
      <c r="J253" s="136">
        <v>10</v>
      </c>
      <c r="K253" s="5"/>
      <c r="L253" s="59"/>
      <c r="M253" s="8"/>
    </row>
    <row r="254" spans="1:14" s="9" customFormat="1" outlineLevel="4">
      <c r="A254" s="15"/>
      <c r="B254" s="309"/>
      <c r="C254" s="299"/>
      <c r="D254" s="70" t="s">
        <v>184</v>
      </c>
      <c r="E254" s="71">
        <v>5</v>
      </c>
      <c r="F254" s="72"/>
      <c r="G254" s="73" t="s">
        <v>194</v>
      </c>
      <c r="H254" s="302">
        <v>1</v>
      </c>
      <c r="I254" s="303">
        <v>8</v>
      </c>
      <c r="J254" s="136">
        <v>8</v>
      </c>
      <c r="K254" s="5"/>
      <c r="L254" s="59"/>
      <c r="M254" s="8"/>
    </row>
    <row r="255" spans="1:14" s="9" customFormat="1" outlineLevel="4">
      <c r="A255" s="15"/>
      <c r="B255" s="309"/>
      <c r="C255" s="299"/>
      <c r="D255" s="70" t="s">
        <v>184</v>
      </c>
      <c r="E255" s="71">
        <v>6</v>
      </c>
      <c r="F255" s="72"/>
      <c r="G255" s="73" t="s">
        <v>195</v>
      </c>
      <c r="H255" s="302">
        <v>1</v>
      </c>
      <c r="I255" s="303">
        <v>4</v>
      </c>
      <c r="J255" s="136">
        <v>4</v>
      </c>
      <c r="K255" s="5"/>
      <c r="L255" s="59"/>
      <c r="M255" s="8"/>
    </row>
    <row r="256" spans="1:14" s="9" customFormat="1" outlineLevel="4">
      <c r="A256" s="15"/>
      <c r="B256" s="309"/>
      <c r="C256" s="79"/>
      <c r="D256" s="70" t="s">
        <v>184</v>
      </c>
      <c r="E256" s="71">
        <v>7</v>
      </c>
      <c r="F256" s="72">
        <v>1</v>
      </c>
      <c r="G256" s="73" t="s">
        <v>196</v>
      </c>
      <c r="H256" s="302">
        <v>1</v>
      </c>
      <c r="I256" s="303">
        <v>6</v>
      </c>
      <c r="J256" s="136">
        <v>6</v>
      </c>
      <c r="K256" s="5"/>
      <c r="L256" s="59"/>
      <c r="M256" s="8"/>
    </row>
    <row r="257" spans="1:14" s="9" customFormat="1" outlineLevel="4">
      <c r="A257" s="15"/>
      <c r="B257" s="309"/>
      <c r="C257" s="79"/>
      <c r="D257" s="70"/>
      <c r="E257" s="71"/>
      <c r="F257" s="72">
        <v>2</v>
      </c>
      <c r="G257" s="73" t="s">
        <v>197</v>
      </c>
      <c r="H257" s="302">
        <v>1</v>
      </c>
      <c r="I257" s="303">
        <v>10</v>
      </c>
      <c r="J257" s="136">
        <v>10</v>
      </c>
      <c r="K257" s="5"/>
      <c r="L257" s="59"/>
      <c r="M257" s="8"/>
    </row>
    <row r="258" spans="1:14" s="9" customFormat="1" outlineLevel="4">
      <c r="A258" s="15"/>
      <c r="B258" s="309"/>
      <c r="C258" s="79"/>
      <c r="D258" s="70"/>
      <c r="E258" s="71"/>
      <c r="F258" s="72">
        <v>3</v>
      </c>
      <c r="G258" s="73" t="s">
        <v>198</v>
      </c>
      <c r="H258" s="302">
        <v>1</v>
      </c>
      <c r="I258" s="303">
        <v>4</v>
      </c>
      <c r="J258" s="136">
        <v>4</v>
      </c>
      <c r="K258" s="5"/>
      <c r="L258" s="59"/>
      <c r="M258" s="8"/>
    </row>
    <row r="259" spans="1:14" s="82" customFormat="1" outlineLevel="4">
      <c r="A259" s="15"/>
      <c r="B259" s="309"/>
      <c r="C259" s="79"/>
      <c r="D259" s="70" t="s">
        <v>184</v>
      </c>
      <c r="E259" s="71">
        <v>8</v>
      </c>
      <c r="F259" s="80"/>
      <c r="G259" s="81" t="s">
        <v>20</v>
      </c>
      <c r="H259" s="302">
        <v>1</v>
      </c>
      <c r="I259" s="303">
        <v>4</v>
      </c>
      <c r="J259" s="136">
        <v>4</v>
      </c>
      <c r="K259" s="5"/>
      <c r="L259" s="59"/>
      <c r="M259" s="119"/>
    </row>
    <row r="260" spans="1:14" s="9" customFormat="1" outlineLevel="4">
      <c r="A260" s="15"/>
      <c r="B260" s="309"/>
      <c r="C260" s="299"/>
      <c r="D260" s="83"/>
      <c r="E260" s="84"/>
      <c r="F260" s="85"/>
      <c r="G260" s="86"/>
      <c r="H260" s="310"/>
      <c r="I260" s="311"/>
      <c r="J260" s="143"/>
      <c r="K260" s="5"/>
      <c r="L260" s="8"/>
      <c r="M260" s="8"/>
    </row>
    <row r="261" spans="1:14" ht="16.5" outlineLevel="1" thickBot="1"/>
    <row r="262" spans="1:14" s="9" customFormat="1" ht="20.100000000000001" customHeight="1" thickBot="1">
      <c r="A262" s="24"/>
      <c r="B262" s="25" t="s">
        <v>199</v>
      </c>
      <c r="C262" s="26"/>
      <c r="D262" s="27" t="s">
        <v>200</v>
      </c>
      <c r="E262" s="27"/>
      <c r="F262" s="28"/>
      <c r="G262" s="29"/>
      <c r="H262" s="30"/>
      <c r="I262" s="31"/>
      <c r="J262" s="312">
        <v>255</v>
      </c>
      <c r="L262" s="8"/>
      <c r="M262" s="8"/>
      <c r="N262" s="33">
        <f>N264+N282</f>
        <v>0</v>
      </c>
    </row>
    <row r="263" spans="1:14" s="9" customFormat="1">
      <c r="A263" s="15"/>
      <c r="B263" s="34"/>
      <c r="C263" s="35"/>
      <c r="D263" s="36"/>
      <c r="E263" s="37"/>
      <c r="F263" s="38"/>
      <c r="G263" s="39"/>
      <c r="H263" s="36"/>
      <c r="I263" s="40"/>
      <c r="J263" s="40"/>
      <c r="L263" s="8"/>
      <c r="M263" s="8"/>
    </row>
    <row r="264" spans="1:14" s="9" customFormat="1" outlineLevel="1">
      <c r="A264" s="15"/>
      <c r="B264" s="41"/>
      <c r="C264" s="42"/>
      <c r="D264" s="43" t="s">
        <v>201</v>
      </c>
      <c r="E264" s="44"/>
      <c r="F264" s="45"/>
      <c r="G264" s="43"/>
      <c r="H264" s="46"/>
      <c r="I264" s="46"/>
      <c r="J264" s="47">
        <v>167</v>
      </c>
      <c r="L264" s="8"/>
      <c r="M264" s="8"/>
      <c r="N264" s="48">
        <f>M265+M276</f>
        <v>0</v>
      </c>
    </row>
    <row r="265" spans="1:14" s="9" customFormat="1" outlineLevel="2">
      <c r="A265" s="15"/>
      <c r="B265" s="313"/>
      <c r="C265" s="153"/>
      <c r="D265" s="52"/>
      <c r="E265" s="53">
        <v>0</v>
      </c>
      <c r="F265" s="54"/>
      <c r="G265" s="55" t="s">
        <v>202</v>
      </c>
      <c r="H265" s="314"/>
      <c r="I265" s="315"/>
      <c r="J265" s="316">
        <v>135</v>
      </c>
      <c r="L265" s="8"/>
      <c r="M265" s="59">
        <f>SUM(L266:L275)</f>
        <v>0</v>
      </c>
    </row>
    <row r="266" spans="1:14" s="9" customFormat="1" outlineLevel="3">
      <c r="A266" s="15"/>
      <c r="B266" s="317"/>
      <c r="C266" s="318"/>
      <c r="D266" s="63" t="s">
        <v>203</v>
      </c>
      <c r="E266" s="64">
        <v>1</v>
      </c>
      <c r="F266" s="65"/>
      <c r="G266" s="66" t="s">
        <v>81</v>
      </c>
      <c r="H266" s="319">
        <v>1</v>
      </c>
      <c r="I266" s="320">
        <v>10</v>
      </c>
      <c r="J266" s="321">
        <v>10</v>
      </c>
      <c r="L266" s="59"/>
      <c r="M266" s="8"/>
    </row>
    <row r="267" spans="1:14" s="9" customFormat="1" outlineLevel="3">
      <c r="A267" s="15"/>
      <c r="B267" s="317"/>
      <c r="C267" s="79"/>
      <c r="D267" s="70" t="s">
        <v>203</v>
      </c>
      <c r="E267" s="71">
        <v>2</v>
      </c>
      <c r="F267" s="72"/>
      <c r="G267" s="73" t="s">
        <v>204</v>
      </c>
      <c r="H267" s="322">
        <v>2</v>
      </c>
      <c r="I267" s="323">
        <v>6</v>
      </c>
      <c r="J267" s="324">
        <v>12</v>
      </c>
      <c r="L267" s="59"/>
      <c r="M267" s="8"/>
    </row>
    <row r="268" spans="1:14" s="9" customFormat="1" outlineLevel="3">
      <c r="A268" s="15"/>
      <c r="B268" s="325"/>
      <c r="C268" s="79"/>
      <c r="D268" s="70" t="s">
        <v>203</v>
      </c>
      <c r="E268" s="71">
        <v>3</v>
      </c>
      <c r="F268" s="72"/>
      <c r="G268" s="73" t="s">
        <v>205</v>
      </c>
      <c r="H268" s="322">
        <v>1</v>
      </c>
      <c r="I268" s="323">
        <v>4</v>
      </c>
      <c r="J268" s="324">
        <v>4</v>
      </c>
      <c r="L268" s="59"/>
      <c r="M268" s="8"/>
    </row>
    <row r="269" spans="1:14" s="9" customFormat="1" outlineLevel="3">
      <c r="A269" s="15"/>
      <c r="B269" s="317"/>
      <c r="C269" s="318"/>
      <c r="D269" s="70" t="s">
        <v>203</v>
      </c>
      <c r="E269" s="71">
        <v>4</v>
      </c>
      <c r="F269" s="72"/>
      <c r="G269" s="73" t="s">
        <v>206</v>
      </c>
      <c r="H269" s="322">
        <v>1</v>
      </c>
      <c r="I269" s="323">
        <v>45</v>
      </c>
      <c r="J269" s="324">
        <v>45</v>
      </c>
      <c r="L269" s="59"/>
      <c r="M269" s="8"/>
    </row>
    <row r="270" spans="1:14" s="9" customFormat="1" outlineLevel="3">
      <c r="A270" s="15"/>
      <c r="B270" s="317"/>
      <c r="C270" s="318"/>
      <c r="D270" s="70" t="s">
        <v>203</v>
      </c>
      <c r="E270" s="71">
        <v>5</v>
      </c>
      <c r="F270" s="72"/>
      <c r="G270" s="73" t="s">
        <v>207</v>
      </c>
      <c r="H270" s="322">
        <v>1</v>
      </c>
      <c r="I270" s="323">
        <v>15</v>
      </c>
      <c r="J270" s="324">
        <v>15</v>
      </c>
      <c r="L270" s="59"/>
      <c r="M270" s="8"/>
    </row>
    <row r="271" spans="1:14" s="9" customFormat="1" outlineLevel="3">
      <c r="A271" s="15"/>
      <c r="B271" s="325"/>
      <c r="C271" s="318"/>
      <c r="D271" s="70" t="s">
        <v>203</v>
      </c>
      <c r="E271" s="71">
        <v>6</v>
      </c>
      <c r="F271" s="72"/>
      <c r="G271" s="73" t="s">
        <v>160</v>
      </c>
      <c r="H271" s="322">
        <v>1</v>
      </c>
      <c r="I271" s="323">
        <v>20</v>
      </c>
      <c r="J271" s="324">
        <v>20</v>
      </c>
      <c r="L271" s="59"/>
      <c r="M271" s="8"/>
    </row>
    <row r="272" spans="1:14" s="9" customFormat="1" outlineLevel="3">
      <c r="A272" s="15"/>
      <c r="B272" s="325"/>
      <c r="C272" s="318"/>
      <c r="D272" s="70" t="s">
        <v>203</v>
      </c>
      <c r="E272" s="71">
        <v>7</v>
      </c>
      <c r="F272" s="72"/>
      <c r="G272" s="73" t="s">
        <v>208</v>
      </c>
      <c r="H272" s="322">
        <v>1</v>
      </c>
      <c r="I272" s="323">
        <v>5</v>
      </c>
      <c r="J272" s="324">
        <v>5</v>
      </c>
      <c r="L272" s="59"/>
      <c r="M272" s="8"/>
    </row>
    <row r="273" spans="1:14" s="9" customFormat="1" outlineLevel="3">
      <c r="A273" s="15"/>
      <c r="B273" s="317"/>
      <c r="C273" s="318"/>
      <c r="D273" s="70" t="s">
        <v>203</v>
      </c>
      <c r="E273" s="71">
        <v>8</v>
      </c>
      <c r="F273" s="72"/>
      <c r="G273" s="73" t="s">
        <v>209</v>
      </c>
      <c r="H273" s="322">
        <v>1</v>
      </c>
      <c r="I273" s="323">
        <v>12</v>
      </c>
      <c r="J273" s="324">
        <v>12</v>
      </c>
      <c r="L273" s="59"/>
      <c r="M273" s="8"/>
    </row>
    <row r="274" spans="1:14" s="9" customFormat="1" outlineLevel="3">
      <c r="A274" s="15"/>
      <c r="B274" s="325"/>
      <c r="C274" s="318"/>
      <c r="D274" s="70" t="s">
        <v>203</v>
      </c>
      <c r="E274" s="71">
        <v>9</v>
      </c>
      <c r="F274" s="72"/>
      <c r="G274" s="73" t="s">
        <v>210</v>
      </c>
      <c r="H274" s="322">
        <v>1</v>
      </c>
      <c r="I274" s="323">
        <v>12</v>
      </c>
      <c r="J274" s="324">
        <v>12</v>
      </c>
      <c r="L274" s="59"/>
      <c r="M274" s="8"/>
    </row>
    <row r="275" spans="1:14" s="60" customFormat="1" outlineLevel="3">
      <c r="A275" s="49"/>
      <c r="B275" s="325"/>
      <c r="C275" s="318"/>
      <c r="D275" s="83"/>
      <c r="E275" s="84"/>
      <c r="F275" s="85"/>
      <c r="G275" s="86"/>
      <c r="H275" s="326"/>
      <c r="I275" s="327"/>
      <c r="J275" s="328"/>
      <c r="L275" s="123"/>
      <c r="M275" s="123"/>
    </row>
    <row r="276" spans="1:14" s="9" customFormat="1" outlineLevel="2">
      <c r="A276" s="15"/>
      <c r="B276" s="313"/>
      <c r="C276" s="153"/>
      <c r="D276" s="52"/>
      <c r="E276" s="53">
        <v>10</v>
      </c>
      <c r="F276" s="54"/>
      <c r="G276" s="55" t="s">
        <v>35</v>
      </c>
      <c r="H276" s="314"/>
      <c r="I276" s="315"/>
      <c r="J276" s="316">
        <v>32</v>
      </c>
      <c r="L276" s="8"/>
      <c r="M276" s="59">
        <f>SUM(L277:L280)</f>
        <v>0</v>
      </c>
    </row>
    <row r="277" spans="1:14" s="9" customFormat="1" outlineLevel="3">
      <c r="A277" s="15"/>
      <c r="B277" s="317"/>
      <c r="C277" s="318"/>
      <c r="D277" s="63" t="s">
        <v>203</v>
      </c>
      <c r="E277" s="64">
        <v>11</v>
      </c>
      <c r="F277" s="65"/>
      <c r="G277" s="329" t="s">
        <v>148</v>
      </c>
      <c r="H277" s="319">
        <v>1</v>
      </c>
      <c r="I277" s="320">
        <v>24</v>
      </c>
      <c r="J277" s="321">
        <v>24</v>
      </c>
      <c r="L277" s="59"/>
      <c r="M277" s="8"/>
    </row>
    <row r="278" spans="1:14" s="60" customFormat="1" outlineLevel="3">
      <c r="A278" s="108"/>
      <c r="B278" s="330"/>
      <c r="C278" s="79"/>
      <c r="D278" s="70" t="s">
        <v>203</v>
      </c>
      <c r="E278" s="71">
        <v>12</v>
      </c>
      <c r="F278" s="72"/>
      <c r="G278" s="73" t="s">
        <v>211</v>
      </c>
      <c r="H278" s="322">
        <v>1</v>
      </c>
      <c r="I278" s="323">
        <v>4</v>
      </c>
      <c r="J278" s="324">
        <v>4</v>
      </c>
      <c r="L278" s="59"/>
      <c r="M278" s="123"/>
    </row>
    <row r="279" spans="1:14" s="9" customFormat="1" outlineLevel="3">
      <c r="A279" s="15"/>
      <c r="B279" s="317"/>
      <c r="C279" s="79"/>
      <c r="D279" s="70" t="s">
        <v>203</v>
      </c>
      <c r="E279" s="71">
        <v>13</v>
      </c>
      <c r="F279" s="72"/>
      <c r="G279" s="81" t="s">
        <v>20</v>
      </c>
      <c r="H279" s="322">
        <v>1</v>
      </c>
      <c r="I279" s="323">
        <v>4</v>
      </c>
      <c r="J279" s="324">
        <v>4</v>
      </c>
      <c r="L279" s="59"/>
      <c r="M279" s="8"/>
    </row>
    <row r="280" spans="1:14" outlineLevel="3">
      <c r="B280" s="325"/>
      <c r="C280" s="318"/>
      <c r="D280" s="83"/>
      <c r="E280" s="84"/>
      <c r="F280" s="85"/>
      <c r="G280" s="86"/>
      <c r="H280" s="326"/>
      <c r="I280" s="327"/>
      <c r="J280" s="328"/>
    </row>
    <row r="281" spans="1:14" outlineLevel="2">
      <c r="B281" s="325"/>
      <c r="C281" s="318"/>
      <c r="D281" s="92"/>
      <c r="E281" s="71"/>
      <c r="F281" s="72"/>
      <c r="G281" s="73"/>
      <c r="H281" s="322"/>
      <c r="I281" s="323"/>
      <c r="J281" s="331"/>
    </row>
    <row r="282" spans="1:14" s="9" customFormat="1" outlineLevel="1">
      <c r="A282" s="15"/>
      <c r="B282" s="41"/>
      <c r="C282" s="42"/>
      <c r="D282" s="43" t="s">
        <v>321</v>
      </c>
      <c r="E282" s="44"/>
      <c r="F282" s="45"/>
      <c r="G282" s="43"/>
      <c r="H282" s="46"/>
      <c r="I282" s="46"/>
      <c r="J282" s="47">
        <v>88</v>
      </c>
      <c r="L282" s="8"/>
      <c r="M282" s="8"/>
      <c r="N282" s="48">
        <f>M283+M289</f>
        <v>0</v>
      </c>
    </row>
    <row r="283" spans="1:14" outlineLevel="2">
      <c r="B283" s="313"/>
      <c r="C283" s="153"/>
      <c r="D283" s="52"/>
      <c r="E283" s="53">
        <v>0</v>
      </c>
      <c r="F283" s="54"/>
      <c r="G283" s="55" t="s">
        <v>212</v>
      </c>
      <c r="H283" s="314"/>
      <c r="I283" s="315"/>
      <c r="J283" s="316">
        <v>80</v>
      </c>
      <c r="M283" s="59">
        <f>SUM(L284:L288)</f>
        <v>0</v>
      </c>
    </row>
    <row r="284" spans="1:14" outlineLevel="3">
      <c r="B284" s="317"/>
      <c r="C284" s="318"/>
      <c r="D284" s="63" t="s">
        <v>213</v>
      </c>
      <c r="E284" s="64">
        <v>1</v>
      </c>
      <c r="F284" s="65"/>
      <c r="G284" s="66" t="s">
        <v>214</v>
      </c>
      <c r="H284" s="319">
        <v>1</v>
      </c>
      <c r="I284" s="320">
        <v>5</v>
      </c>
      <c r="J284" s="332" t="s">
        <v>56</v>
      </c>
      <c r="L284" s="59"/>
    </row>
    <row r="285" spans="1:14" outlineLevel="3">
      <c r="B285" s="317"/>
      <c r="C285" s="318"/>
      <c r="D285" s="70" t="s">
        <v>213</v>
      </c>
      <c r="E285" s="71">
        <v>2</v>
      </c>
      <c r="F285" s="72"/>
      <c r="G285" s="73" t="s">
        <v>215</v>
      </c>
      <c r="H285" s="322">
        <v>1</v>
      </c>
      <c r="I285" s="323">
        <v>40</v>
      </c>
      <c r="J285" s="324">
        <v>40</v>
      </c>
      <c r="L285" s="59"/>
    </row>
    <row r="286" spans="1:14" s="333" customFormat="1" outlineLevel="3">
      <c r="B286" s="334"/>
      <c r="C286" s="335"/>
      <c r="D286" s="70" t="s">
        <v>213</v>
      </c>
      <c r="E286" s="71">
        <v>3</v>
      </c>
      <c r="F286" s="72"/>
      <c r="G286" s="73" t="s">
        <v>216</v>
      </c>
      <c r="H286" s="322">
        <v>1</v>
      </c>
      <c r="I286" s="323">
        <v>40</v>
      </c>
      <c r="J286" s="324">
        <v>40</v>
      </c>
      <c r="L286" s="59"/>
      <c r="M286" s="307"/>
      <c r="N286" s="308"/>
    </row>
    <row r="287" spans="1:14" outlineLevel="3">
      <c r="B287" s="317"/>
      <c r="C287" s="318"/>
      <c r="D287" s="70" t="s">
        <v>213</v>
      </c>
      <c r="E287" s="71">
        <v>4</v>
      </c>
      <c r="F287" s="72"/>
      <c r="G287" s="73" t="s">
        <v>322</v>
      </c>
      <c r="H287" s="322">
        <v>1</v>
      </c>
      <c r="I287" s="336" t="s">
        <v>56</v>
      </c>
      <c r="J287" s="337" t="s">
        <v>56</v>
      </c>
      <c r="L287" s="59"/>
    </row>
    <row r="288" spans="1:14" outlineLevel="3">
      <c r="B288" s="325"/>
      <c r="C288" s="318"/>
      <c r="D288" s="83"/>
      <c r="E288" s="84"/>
      <c r="F288" s="85"/>
      <c r="G288" s="86"/>
      <c r="H288" s="326"/>
      <c r="I288" s="327"/>
      <c r="J288" s="328"/>
    </row>
    <row r="289" spans="1:14" outlineLevel="2">
      <c r="B289" s="313"/>
      <c r="C289" s="153"/>
      <c r="D289" s="52"/>
      <c r="E289" s="53">
        <v>10</v>
      </c>
      <c r="F289" s="54"/>
      <c r="G289" s="55" t="s">
        <v>35</v>
      </c>
      <c r="H289" s="314"/>
      <c r="I289" s="315"/>
      <c r="J289" s="316">
        <v>8</v>
      </c>
      <c r="M289" s="59">
        <f>SUM(L290:L293)</f>
        <v>0</v>
      </c>
    </row>
    <row r="290" spans="1:14" outlineLevel="3">
      <c r="B290" s="317"/>
      <c r="C290" s="153"/>
      <c r="D290" s="63" t="s">
        <v>213</v>
      </c>
      <c r="E290" s="64">
        <v>11</v>
      </c>
      <c r="F290" s="65"/>
      <c r="G290" s="329" t="s">
        <v>323</v>
      </c>
      <c r="H290" s="319"/>
      <c r="I290" s="320"/>
      <c r="J290" s="321"/>
      <c r="L290" s="59"/>
    </row>
    <row r="291" spans="1:14" s="184" customFormat="1" outlineLevel="3">
      <c r="B291" s="330"/>
      <c r="C291" s="150"/>
      <c r="D291" s="70" t="s">
        <v>213</v>
      </c>
      <c r="E291" s="71">
        <v>12</v>
      </c>
      <c r="F291" s="72"/>
      <c r="G291" s="73" t="s">
        <v>116</v>
      </c>
      <c r="H291" s="322">
        <v>1</v>
      </c>
      <c r="I291" s="323">
        <v>4</v>
      </c>
      <c r="J291" s="324">
        <v>4</v>
      </c>
      <c r="L291" s="59"/>
      <c r="M291" s="123"/>
      <c r="N291" s="60"/>
    </row>
    <row r="292" spans="1:14" outlineLevel="3">
      <c r="B292" s="317"/>
      <c r="C292" s="79"/>
      <c r="D292" s="70" t="s">
        <v>213</v>
      </c>
      <c r="E292" s="71">
        <v>13</v>
      </c>
      <c r="F292" s="80"/>
      <c r="G292" s="81" t="s">
        <v>20</v>
      </c>
      <c r="H292" s="322">
        <v>1</v>
      </c>
      <c r="I292" s="323">
        <v>4</v>
      </c>
      <c r="J292" s="324">
        <v>4</v>
      </c>
      <c r="L292" s="59"/>
    </row>
    <row r="293" spans="1:14" outlineLevel="3">
      <c r="B293" s="325"/>
      <c r="C293" s="318"/>
      <c r="D293" s="83"/>
      <c r="E293" s="84"/>
      <c r="F293" s="85"/>
      <c r="G293" s="86"/>
      <c r="H293" s="326"/>
      <c r="I293" s="327"/>
      <c r="J293" s="328"/>
    </row>
    <row r="294" spans="1:14" ht="16.5" outlineLevel="1" thickBot="1"/>
    <row r="295" spans="1:14" s="9" customFormat="1" ht="20.100000000000001" customHeight="1" thickBot="1">
      <c r="A295" s="24"/>
      <c r="B295" s="25" t="s">
        <v>217</v>
      </c>
      <c r="C295" s="26"/>
      <c r="D295" s="27" t="s">
        <v>218</v>
      </c>
      <c r="E295" s="27"/>
      <c r="F295" s="28"/>
      <c r="G295" s="29"/>
      <c r="H295" s="30"/>
      <c r="I295" s="31"/>
      <c r="J295" s="338">
        <v>194</v>
      </c>
      <c r="L295" s="8"/>
      <c r="M295" s="8"/>
      <c r="N295" s="33">
        <f>N297</f>
        <v>0</v>
      </c>
    </row>
    <row r="296" spans="1:14" s="9" customFormat="1">
      <c r="A296" s="15"/>
      <c r="B296" s="34"/>
      <c r="C296" s="35"/>
      <c r="D296" s="36"/>
      <c r="E296" s="37"/>
      <c r="F296" s="38"/>
      <c r="G296" s="39"/>
      <c r="H296" s="36"/>
      <c r="I296" s="40"/>
      <c r="J296" s="40"/>
      <c r="L296" s="8"/>
      <c r="M296" s="8"/>
    </row>
    <row r="297" spans="1:14" s="9" customFormat="1" outlineLevel="1">
      <c r="A297" s="15"/>
      <c r="B297" s="41"/>
      <c r="C297" s="42"/>
      <c r="D297" s="43" t="s">
        <v>219</v>
      </c>
      <c r="E297" s="44"/>
      <c r="F297" s="45"/>
      <c r="G297" s="43"/>
      <c r="H297" s="46"/>
      <c r="I297" s="46"/>
      <c r="J297" s="47">
        <v>194</v>
      </c>
      <c r="L297" s="8"/>
      <c r="M297" s="8"/>
      <c r="N297" s="48">
        <f>M298+M303+M309</f>
        <v>0</v>
      </c>
    </row>
    <row r="298" spans="1:14" s="9" customFormat="1" outlineLevel="2">
      <c r="A298" s="15"/>
      <c r="B298" s="339"/>
      <c r="C298" s="340"/>
      <c r="D298" s="52"/>
      <c r="E298" s="53">
        <v>0</v>
      </c>
      <c r="F298" s="54"/>
      <c r="G298" s="55" t="s">
        <v>220</v>
      </c>
      <c r="H298" s="341"/>
      <c r="I298" s="342"/>
      <c r="J298" s="343">
        <v>26</v>
      </c>
      <c r="L298" s="8"/>
      <c r="M298" s="59">
        <f>SUM(L299:L302)</f>
        <v>0</v>
      </c>
    </row>
    <row r="299" spans="1:14" s="9" customFormat="1" outlineLevel="3">
      <c r="A299" s="15"/>
      <c r="B299" s="344"/>
      <c r="C299" s="345"/>
      <c r="D299" s="63" t="s">
        <v>221</v>
      </c>
      <c r="E299" s="64">
        <v>1</v>
      </c>
      <c r="F299" s="65"/>
      <c r="G299" s="66" t="s">
        <v>81</v>
      </c>
      <c r="H299" s="346">
        <v>1</v>
      </c>
      <c r="I299" s="347">
        <v>10</v>
      </c>
      <c r="J299" s="348">
        <v>10</v>
      </c>
      <c r="L299" s="59"/>
      <c r="M299" s="8"/>
    </row>
    <row r="300" spans="1:14" s="9" customFormat="1" outlineLevel="3">
      <c r="A300" s="15"/>
      <c r="B300" s="349"/>
      <c r="C300" s="79"/>
      <c r="D300" s="70" t="s">
        <v>221</v>
      </c>
      <c r="E300" s="71">
        <v>2</v>
      </c>
      <c r="F300" s="72"/>
      <c r="G300" s="73" t="s">
        <v>71</v>
      </c>
      <c r="H300" s="350">
        <v>1</v>
      </c>
      <c r="I300" s="351">
        <v>12</v>
      </c>
      <c r="J300" s="352">
        <v>12</v>
      </c>
      <c r="L300" s="59"/>
      <c r="M300" s="8"/>
    </row>
    <row r="301" spans="1:14" s="82" customFormat="1" outlineLevel="3">
      <c r="A301" s="15"/>
      <c r="B301" s="349"/>
      <c r="C301" s="79"/>
      <c r="D301" s="70" t="s">
        <v>221</v>
      </c>
      <c r="E301" s="71">
        <v>3</v>
      </c>
      <c r="F301" s="353"/>
      <c r="G301" s="81" t="s">
        <v>20</v>
      </c>
      <c r="H301" s="350">
        <v>1</v>
      </c>
      <c r="I301" s="351">
        <v>4</v>
      </c>
      <c r="J301" s="352">
        <v>4</v>
      </c>
      <c r="L301" s="59"/>
      <c r="M301" s="119"/>
    </row>
    <row r="302" spans="1:14" s="60" customFormat="1" outlineLevel="3">
      <c r="A302" s="49"/>
      <c r="B302" s="349"/>
      <c r="C302" s="345"/>
      <c r="D302" s="83"/>
      <c r="E302" s="84"/>
      <c r="F302" s="85"/>
      <c r="G302" s="86"/>
      <c r="H302" s="354"/>
      <c r="I302" s="355"/>
      <c r="J302" s="356"/>
      <c r="L302" s="123"/>
      <c r="M302" s="123"/>
    </row>
    <row r="303" spans="1:14" s="9" customFormat="1" outlineLevel="2">
      <c r="A303" s="15"/>
      <c r="B303" s="339"/>
      <c r="C303" s="340"/>
      <c r="D303" s="52"/>
      <c r="E303" s="53">
        <v>10</v>
      </c>
      <c r="F303" s="54"/>
      <c r="G303" s="55" t="s">
        <v>222</v>
      </c>
      <c r="H303" s="341"/>
      <c r="I303" s="342"/>
      <c r="J303" s="343">
        <v>78</v>
      </c>
      <c r="L303" s="8"/>
      <c r="M303" s="59">
        <f>SUM(L304:L308)</f>
        <v>0</v>
      </c>
    </row>
    <row r="304" spans="1:14" s="9" customFormat="1" outlineLevel="3">
      <c r="A304" s="15"/>
      <c r="B304" s="344"/>
      <c r="C304" s="345"/>
      <c r="D304" s="63" t="s">
        <v>221</v>
      </c>
      <c r="E304" s="64">
        <v>11</v>
      </c>
      <c r="F304" s="65"/>
      <c r="G304" s="66" t="s">
        <v>15</v>
      </c>
      <c r="H304" s="346">
        <v>1</v>
      </c>
      <c r="I304" s="347">
        <v>10</v>
      </c>
      <c r="J304" s="348">
        <v>10</v>
      </c>
      <c r="L304" s="59"/>
      <c r="M304" s="8"/>
    </row>
    <row r="305" spans="1:15" s="9" customFormat="1" outlineLevel="3">
      <c r="A305" s="15"/>
      <c r="B305" s="344"/>
      <c r="C305" s="345"/>
      <c r="D305" s="70" t="s">
        <v>221</v>
      </c>
      <c r="E305" s="71">
        <v>12</v>
      </c>
      <c r="F305" s="72"/>
      <c r="G305" s="357" t="s">
        <v>223</v>
      </c>
      <c r="H305" s="350">
        <v>1</v>
      </c>
      <c r="I305" s="351">
        <v>20</v>
      </c>
      <c r="J305" s="352">
        <v>20</v>
      </c>
      <c r="L305" s="59"/>
      <c r="M305" s="8"/>
    </row>
    <row r="306" spans="1:15" s="9" customFormat="1" outlineLevel="3">
      <c r="A306" s="15"/>
      <c r="B306" s="349"/>
      <c r="C306" s="345"/>
      <c r="D306" s="70" t="s">
        <v>221</v>
      </c>
      <c r="E306" s="71">
        <v>13</v>
      </c>
      <c r="F306" s="72"/>
      <c r="G306" s="357" t="s">
        <v>224</v>
      </c>
      <c r="H306" s="350">
        <v>3</v>
      </c>
      <c r="I306" s="351">
        <v>12</v>
      </c>
      <c r="J306" s="352">
        <v>36</v>
      </c>
      <c r="L306" s="59"/>
      <c r="M306" s="8"/>
    </row>
    <row r="307" spans="1:15" s="9" customFormat="1" outlineLevel="3">
      <c r="A307" s="15"/>
      <c r="B307" s="349"/>
      <c r="C307" s="345"/>
      <c r="D307" s="70" t="s">
        <v>221</v>
      </c>
      <c r="E307" s="71">
        <v>14</v>
      </c>
      <c r="F307" s="72"/>
      <c r="G307" s="39" t="s">
        <v>225</v>
      </c>
      <c r="H307" s="350">
        <v>1</v>
      </c>
      <c r="I307" s="351">
        <v>12</v>
      </c>
      <c r="J307" s="352">
        <v>12</v>
      </c>
      <c r="L307" s="59"/>
      <c r="M307" s="8"/>
    </row>
    <row r="308" spans="1:15" s="60" customFormat="1" outlineLevel="3">
      <c r="A308" s="49"/>
      <c r="B308" s="349"/>
      <c r="C308" s="345"/>
      <c r="D308" s="83"/>
      <c r="E308" s="84"/>
      <c r="F308" s="85"/>
      <c r="G308" s="86"/>
      <c r="H308" s="354"/>
      <c r="I308" s="355"/>
      <c r="J308" s="356"/>
      <c r="L308" s="123"/>
      <c r="M308" s="123"/>
    </row>
    <row r="309" spans="1:15" s="9" customFormat="1" outlineLevel="2">
      <c r="A309" s="15"/>
      <c r="B309" s="339"/>
      <c r="C309" s="340"/>
      <c r="D309" s="52"/>
      <c r="E309" s="53">
        <v>20</v>
      </c>
      <c r="F309" s="54"/>
      <c r="G309" s="55" t="s">
        <v>226</v>
      </c>
      <c r="H309" s="341"/>
      <c r="I309" s="342"/>
      <c r="J309" s="343">
        <v>90</v>
      </c>
      <c r="L309" s="8"/>
      <c r="M309" s="59">
        <f>SUM(L310:L312)</f>
        <v>0</v>
      </c>
    </row>
    <row r="310" spans="1:15" s="9" customFormat="1" outlineLevel="3">
      <c r="A310" s="15"/>
      <c r="B310" s="344"/>
      <c r="C310" s="345"/>
      <c r="D310" s="63" t="s">
        <v>227</v>
      </c>
      <c r="E310" s="64">
        <v>1</v>
      </c>
      <c r="F310" s="65"/>
      <c r="G310" s="66" t="s">
        <v>15</v>
      </c>
      <c r="H310" s="346">
        <v>1</v>
      </c>
      <c r="I310" s="347">
        <v>10</v>
      </c>
      <c r="J310" s="348">
        <v>10</v>
      </c>
      <c r="L310" s="59"/>
      <c r="M310" s="8"/>
    </row>
    <row r="311" spans="1:15" s="9" customFormat="1" outlineLevel="3">
      <c r="A311" s="15"/>
      <c r="B311" s="344"/>
      <c r="C311" s="345"/>
      <c r="D311" s="70" t="s">
        <v>227</v>
      </c>
      <c r="E311" s="71">
        <v>2</v>
      </c>
      <c r="F311" s="72"/>
      <c r="G311" s="357" t="s">
        <v>228</v>
      </c>
      <c r="H311" s="350">
        <v>5</v>
      </c>
      <c r="I311" s="351">
        <v>16</v>
      </c>
      <c r="J311" s="352">
        <v>80</v>
      </c>
      <c r="L311" s="59"/>
      <c r="M311" s="8"/>
    </row>
    <row r="312" spans="1:15" outlineLevel="3">
      <c r="B312" s="349"/>
      <c r="C312" s="345"/>
      <c r="D312" s="83"/>
      <c r="E312" s="84"/>
      <c r="F312" s="85"/>
      <c r="G312" s="86"/>
      <c r="H312" s="354"/>
      <c r="I312" s="355"/>
      <c r="J312" s="356"/>
    </row>
    <row r="313" spans="1:15" outlineLevel="2">
      <c r="B313" s="349"/>
      <c r="C313" s="345"/>
      <c r="D313" s="92"/>
      <c r="E313" s="71"/>
      <c r="F313" s="72"/>
      <c r="G313" s="73"/>
      <c r="H313" s="350"/>
      <c r="I313" s="351"/>
      <c r="J313" s="358"/>
      <c r="N313" s="8"/>
      <c r="O313" s="8"/>
    </row>
    <row r="314" spans="1:15" ht="16.5" outlineLevel="1" thickBot="1"/>
    <row r="315" spans="1:15" ht="26.1" customHeight="1" thickBot="1">
      <c r="B315" s="359"/>
      <c r="C315" s="360"/>
      <c r="D315" s="361" t="s">
        <v>3</v>
      </c>
      <c r="E315" s="361"/>
      <c r="F315" s="362"/>
      <c r="G315" s="363"/>
      <c r="H315" s="364"/>
      <c r="I315" s="365"/>
      <c r="J315" s="366">
        <v>3814</v>
      </c>
      <c r="N315" s="33">
        <f>N295+N262+N152+N119+N87+N7</f>
        <v>0</v>
      </c>
    </row>
    <row r="316" spans="1:15" ht="18.95" customHeight="1" thickBot="1"/>
    <row r="317" spans="1:15" s="376" customFormat="1" ht="26.1" customHeight="1" thickBot="1">
      <c r="A317" s="367"/>
      <c r="B317" s="368" t="s">
        <v>229</v>
      </c>
      <c r="C317" s="369"/>
      <c r="D317" s="370" t="s">
        <v>230</v>
      </c>
      <c r="E317" s="370"/>
      <c r="F317" s="371"/>
      <c r="G317" s="372"/>
      <c r="H317" s="373"/>
      <c r="I317" s="374"/>
      <c r="J317" s="375">
        <v>5995</v>
      </c>
      <c r="L317" s="8"/>
      <c r="M317" s="8"/>
      <c r="N317" s="377">
        <f>N319+N343</f>
        <v>0</v>
      </c>
    </row>
    <row r="318" spans="1:15" s="9" customFormat="1" outlineLevel="1">
      <c r="A318" s="15"/>
      <c r="B318" s="34"/>
      <c r="C318" s="35"/>
      <c r="D318" s="36"/>
      <c r="E318" s="37"/>
      <c r="F318" s="38"/>
      <c r="G318" s="39"/>
      <c r="H318" s="36"/>
      <c r="I318" s="40"/>
      <c r="J318" s="40"/>
      <c r="L318" s="8"/>
      <c r="M318" s="8"/>
    </row>
    <row r="319" spans="1:15" s="9" customFormat="1" outlineLevel="1">
      <c r="A319" s="15"/>
      <c r="B319" s="41"/>
      <c r="C319" s="42"/>
      <c r="D319" s="43" t="s">
        <v>231</v>
      </c>
      <c r="E319" s="44"/>
      <c r="F319" s="45"/>
      <c r="G319" s="43"/>
      <c r="H319" s="183"/>
      <c r="I319" s="46"/>
      <c r="J319" s="47">
        <v>3115</v>
      </c>
      <c r="L319" s="8"/>
      <c r="M319" s="8"/>
      <c r="N319" s="48">
        <f>M320+M330+M334</f>
        <v>0</v>
      </c>
    </row>
    <row r="320" spans="1:15" s="9" customFormat="1" outlineLevel="2">
      <c r="A320" s="15"/>
      <c r="B320" s="378"/>
      <c r="C320" s="379"/>
      <c r="D320" s="52"/>
      <c r="E320" s="53">
        <v>0</v>
      </c>
      <c r="F320" s="54"/>
      <c r="G320" s="55" t="s">
        <v>232</v>
      </c>
      <c r="H320" s="380"/>
      <c r="I320" s="381"/>
      <c r="J320" s="382">
        <v>2650</v>
      </c>
      <c r="L320" s="8"/>
      <c r="M320" s="59">
        <f>SUM(L320:L329)</f>
        <v>0</v>
      </c>
    </row>
    <row r="321" spans="1:13" s="9" customFormat="1" outlineLevel="3">
      <c r="A321" s="15"/>
      <c r="B321" s="383"/>
      <c r="C321" s="384"/>
      <c r="D321" s="63" t="s">
        <v>233</v>
      </c>
      <c r="E321" s="64">
        <v>1</v>
      </c>
      <c r="F321" s="65">
        <v>1</v>
      </c>
      <c r="G321" s="66" t="s">
        <v>234</v>
      </c>
      <c r="H321" s="385">
        <v>3</v>
      </c>
      <c r="I321" s="386">
        <v>50</v>
      </c>
      <c r="J321" s="387">
        <v>150</v>
      </c>
      <c r="L321" s="59"/>
      <c r="M321" s="8"/>
    </row>
    <row r="322" spans="1:13" s="9" customFormat="1" outlineLevel="3">
      <c r="A322" s="15"/>
      <c r="B322" s="383"/>
      <c r="C322" s="388"/>
      <c r="D322" s="70"/>
      <c r="E322" s="71"/>
      <c r="F322" s="72">
        <v>2</v>
      </c>
      <c r="G322" s="73" t="s">
        <v>235</v>
      </c>
      <c r="H322" s="389">
        <v>3</v>
      </c>
      <c r="I322" s="390">
        <v>100</v>
      </c>
      <c r="J322" s="391">
        <v>300</v>
      </c>
      <c r="L322" s="59"/>
      <c r="M322" s="8"/>
    </row>
    <row r="323" spans="1:13" s="9" customFormat="1" outlineLevel="3">
      <c r="A323" s="15"/>
      <c r="B323" s="383"/>
      <c r="C323" s="388"/>
      <c r="D323" s="70" t="s">
        <v>233</v>
      </c>
      <c r="E323" s="71">
        <v>2</v>
      </c>
      <c r="F323" s="72">
        <v>1</v>
      </c>
      <c r="G323" s="73" t="s">
        <v>236</v>
      </c>
      <c r="H323" s="389">
        <v>2</v>
      </c>
      <c r="I323" s="390">
        <v>50</v>
      </c>
      <c r="J323" s="391">
        <v>100</v>
      </c>
      <c r="L323" s="59"/>
      <c r="M323" s="8"/>
    </row>
    <row r="324" spans="1:13" s="9" customFormat="1" outlineLevel="3">
      <c r="A324" s="15"/>
      <c r="B324" s="383"/>
      <c r="C324" s="388"/>
      <c r="D324" s="70"/>
      <c r="E324" s="71"/>
      <c r="F324" s="72">
        <v>2</v>
      </c>
      <c r="G324" s="73" t="s">
        <v>237</v>
      </c>
      <c r="H324" s="389">
        <v>2</v>
      </c>
      <c r="I324" s="390">
        <v>250</v>
      </c>
      <c r="J324" s="391">
        <v>500</v>
      </c>
      <c r="L324" s="59"/>
      <c r="M324" s="8"/>
    </row>
    <row r="325" spans="1:13" s="9" customFormat="1" outlineLevel="3">
      <c r="A325" s="15"/>
      <c r="B325" s="383"/>
      <c r="C325" s="388"/>
      <c r="D325" s="70" t="s">
        <v>233</v>
      </c>
      <c r="E325" s="71">
        <v>3</v>
      </c>
      <c r="F325" s="72">
        <v>1</v>
      </c>
      <c r="G325" s="73" t="s">
        <v>238</v>
      </c>
      <c r="H325" s="389">
        <v>1</v>
      </c>
      <c r="I325" s="390">
        <v>50</v>
      </c>
      <c r="J325" s="391">
        <v>50</v>
      </c>
      <c r="L325" s="59"/>
      <c r="M325" s="8"/>
    </row>
    <row r="326" spans="1:13" s="9" customFormat="1" outlineLevel="3">
      <c r="A326" s="15"/>
      <c r="B326" s="392"/>
      <c r="C326" s="388"/>
      <c r="D326" s="393"/>
      <c r="E326" s="60"/>
      <c r="F326" s="72">
        <v>2</v>
      </c>
      <c r="G326" s="73" t="s">
        <v>239</v>
      </c>
      <c r="H326" s="389">
        <v>1</v>
      </c>
      <c r="I326" s="390">
        <v>250</v>
      </c>
      <c r="J326" s="391">
        <v>250</v>
      </c>
      <c r="L326" s="59"/>
      <c r="M326" s="8"/>
    </row>
    <row r="327" spans="1:13" s="9" customFormat="1" outlineLevel="3">
      <c r="A327" s="15"/>
      <c r="B327" s="392"/>
      <c r="C327" s="388"/>
      <c r="D327" s="70" t="s">
        <v>233</v>
      </c>
      <c r="E327" s="71">
        <v>4</v>
      </c>
      <c r="F327" s="72"/>
      <c r="G327" s="73" t="s">
        <v>240</v>
      </c>
      <c r="H327" s="394">
        <v>1</v>
      </c>
      <c r="I327" s="395">
        <v>1000</v>
      </c>
      <c r="J327" s="396">
        <v>1000</v>
      </c>
      <c r="L327" s="59"/>
      <c r="M327" s="8"/>
    </row>
    <row r="328" spans="1:13" s="9" customFormat="1" outlineLevel="3">
      <c r="A328" s="15"/>
      <c r="B328" s="383"/>
      <c r="C328" s="388"/>
      <c r="D328" s="70" t="s">
        <v>233</v>
      </c>
      <c r="E328" s="71">
        <v>5</v>
      </c>
      <c r="F328" s="72"/>
      <c r="G328" s="73" t="s">
        <v>241</v>
      </c>
      <c r="H328" s="394">
        <v>1</v>
      </c>
      <c r="I328" s="395">
        <v>450</v>
      </c>
      <c r="J328" s="396">
        <v>450</v>
      </c>
      <c r="L328" s="59"/>
      <c r="M328" s="8"/>
    </row>
    <row r="329" spans="1:13" s="60" customFormat="1" outlineLevel="3">
      <c r="A329" s="49"/>
      <c r="B329" s="392"/>
      <c r="C329" s="388"/>
      <c r="D329" s="83"/>
      <c r="E329" s="84"/>
      <c r="F329" s="85"/>
      <c r="G329" s="86"/>
      <c r="H329" s="397"/>
      <c r="I329" s="398"/>
      <c r="J329" s="399"/>
      <c r="L329" s="123"/>
      <c r="M329" s="123"/>
    </row>
    <row r="330" spans="1:13" s="9" customFormat="1" outlineLevel="2">
      <c r="A330" s="15"/>
      <c r="B330" s="378"/>
      <c r="C330" s="379"/>
      <c r="D330" s="52"/>
      <c r="E330" s="53">
        <v>10</v>
      </c>
      <c r="F330" s="54"/>
      <c r="G330" s="55" t="s">
        <v>242</v>
      </c>
      <c r="H330" s="380"/>
      <c r="I330" s="381"/>
      <c r="J330" s="382">
        <v>250</v>
      </c>
      <c r="L330" s="8"/>
      <c r="M330" s="59">
        <f>SUM(L331:L333)</f>
        <v>0</v>
      </c>
    </row>
    <row r="331" spans="1:13" s="9" customFormat="1" outlineLevel="3">
      <c r="A331" s="15"/>
      <c r="B331" s="383"/>
      <c r="C331" s="388"/>
      <c r="D331" s="63" t="s">
        <v>233</v>
      </c>
      <c r="E331" s="64">
        <v>11</v>
      </c>
      <c r="F331" s="65"/>
      <c r="G331" s="66" t="s">
        <v>243</v>
      </c>
      <c r="H331" s="400">
        <v>1</v>
      </c>
      <c r="I331" s="401">
        <v>150</v>
      </c>
      <c r="J331" s="402">
        <v>150</v>
      </c>
      <c r="L331" s="59"/>
      <c r="M331" s="8"/>
    </row>
    <row r="332" spans="1:13" s="9" customFormat="1" outlineLevel="3">
      <c r="A332" s="15"/>
      <c r="B332" s="392"/>
      <c r="C332" s="388"/>
      <c r="D332" s="70" t="s">
        <v>233</v>
      </c>
      <c r="E332" s="71">
        <v>12</v>
      </c>
      <c r="F332" s="72"/>
      <c r="G332" s="73" t="s">
        <v>244</v>
      </c>
      <c r="H332" s="394">
        <v>2</v>
      </c>
      <c r="I332" s="395">
        <v>50</v>
      </c>
      <c r="J332" s="396">
        <v>100</v>
      </c>
      <c r="L332" s="59"/>
      <c r="M332" s="8"/>
    </row>
    <row r="333" spans="1:13" s="60" customFormat="1" outlineLevel="3">
      <c r="A333" s="49"/>
      <c r="B333" s="392"/>
      <c r="C333" s="388"/>
      <c r="D333" s="83"/>
      <c r="E333" s="84"/>
      <c r="F333" s="85"/>
      <c r="G333" s="86"/>
      <c r="H333" s="397"/>
      <c r="I333" s="398"/>
      <c r="J333" s="399"/>
      <c r="L333" s="123"/>
      <c r="M333" s="123"/>
    </row>
    <row r="334" spans="1:13" s="9" customFormat="1" outlineLevel="2">
      <c r="A334" s="15"/>
      <c r="B334" s="378"/>
      <c r="C334" s="379"/>
      <c r="D334" s="52"/>
      <c r="E334" s="53">
        <v>20</v>
      </c>
      <c r="F334" s="54"/>
      <c r="G334" s="55" t="s">
        <v>245</v>
      </c>
      <c r="H334" s="380"/>
      <c r="I334" s="381"/>
      <c r="J334" s="382">
        <v>140</v>
      </c>
      <c r="L334" s="8"/>
      <c r="M334" s="59">
        <f>SUM(L335:L341)</f>
        <v>0</v>
      </c>
    </row>
    <row r="335" spans="1:13" s="9" customFormat="1" outlineLevel="3">
      <c r="A335" s="15"/>
      <c r="B335" s="383"/>
      <c r="C335" s="388"/>
      <c r="D335" s="63" t="s">
        <v>233</v>
      </c>
      <c r="E335" s="64">
        <v>21</v>
      </c>
      <c r="F335" s="65"/>
      <c r="G335" s="66" t="s">
        <v>246</v>
      </c>
      <c r="H335" s="385">
        <v>1</v>
      </c>
      <c r="I335" s="386">
        <v>10</v>
      </c>
      <c r="J335" s="387">
        <v>10</v>
      </c>
      <c r="L335" s="59"/>
      <c r="M335" s="8"/>
    </row>
    <row r="336" spans="1:13" s="9" customFormat="1" outlineLevel="3">
      <c r="A336" s="15"/>
      <c r="B336" s="383"/>
      <c r="C336" s="388"/>
      <c r="D336" s="70" t="s">
        <v>233</v>
      </c>
      <c r="E336" s="71">
        <v>22</v>
      </c>
      <c r="F336" s="72"/>
      <c r="G336" s="73" t="s">
        <v>247</v>
      </c>
      <c r="H336" s="389">
        <v>1</v>
      </c>
      <c r="I336" s="390">
        <v>10</v>
      </c>
      <c r="J336" s="391">
        <v>10</v>
      </c>
      <c r="L336" s="59"/>
      <c r="M336" s="8"/>
    </row>
    <row r="337" spans="1:14" s="9" customFormat="1" outlineLevel="3">
      <c r="A337" s="15"/>
      <c r="B337" s="392"/>
      <c r="C337" s="388"/>
      <c r="D337" s="70" t="s">
        <v>233</v>
      </c>
      <c r="E337" s="71">
        <v>23</v>
      </c>
      <c r="F337" s="72"/>
      <c r="G337" s="73" t="s">
        <v>248</v>
      </c>
      <c r="H337" s="389">
        <v>1</v>
      </c>
      <c r="I337" s="390">
        <v>5</v>
      </c>
      <c r="J337" s="391">
        <v>5</v>
      </c>
      <c r="L337" s="59"/>
      <c r="M337" s="8"/>
    </row>
    <row r="338" spans="1:14" s="9" customFormat="1" outlineLevel="3">
      <c r="A338" s="15"/>
      <c r="B338" s="392"/>
      <c r="C338" s="388"/>
      <c r="D338" s="70" t="s">
        <v>233</v>
      </c>
      <c r="E338" s="71">
        <v>24</v>
      </c>
      <c r="F338" s="72"/>
      <c r="G338" s="73" t="s">
        <v>249</v>
      </c>
      <c r="H338" s="389">
        <v>1</v>
      </c>
      <c r="I338" s="390">
        <v>10</v>
      </c>
      <c r="J338" s="391">
        <v>10</v>
      </c>
      <c r="L338" s="59"/>
      <c r="M338" s="8"/>
    </row>
    <row r="339" spans="1:14" s="9" customFormat="1" outlineLevel="3">
      <c r="A339" s="15"/>
      <c r="B339" s="392"/>
      <c r="C339" s="388"/>
      <c r="D339" s="70" t="s">
        <v>233</v>
      </c>
      <c r="E339" s="71">
        <v>25</v>
      </c>
      <c r="F339" s="72"/>
      <c r="G339" s="73" t="s">
        <v>250</v>
      </c>
      <c r="H339" s="389">
        <v>1</v>
      </c>
      <c r="I339" s="390">
        <v>30</v>
      </c>
      <c r="J339" s="391">
        <v>30</v>
      </c>
      <c r="L339" s="59"/>
      <c r="M339" s="8"/>
    </row>
    <row r="340" spans="1:14" s="9" customFormat="1" outlineLevel="3">
      <c r="A340" s="15"/>
      <c r="B340" s="392"/>
      <c r="C340" s="388"/>
      <c r="D340" s="70" t="s">
        <v>233</v>
      </c>
      <c r="E340" s="71">
        <v>26</v>
      </c>
      <c r="F340" s="72"/>
      <c r="G340" s="73" t="s">
        <v>251</v>
      </c>
      <c r="H340" s="389">
        <v>3</v>
      </c>
      <c r="I340" s="390">
        <v>25</v>
      </c>
      <c r="J340" s="391">
        <v>75</v>
      </c>
      <c r="L340" s="59"/>
      <c r="M340" s="8"/>
    </row>
    <row r="341" spans="1:14" s="60" customFormat="1" outlineLevel="3">
      <c r="A341" s="49"/>
      <c r="B341" s="392"/>
      <c r="C341" s="388"/>
      <c r="D341" s="83"/>
      <c r="E341" s="84"/>
      <c r="F341" s="85"/>
      <c r="G341" s="86"/>
      <c r="H341" s="397"/>
      <c r="I341" s="398"/>
      <c r="J341" s="399"/>
      <c r="L341" s="123"/>
      <c r="M341" s="123"/>
    </row>
    <row r="342" spans="1:14" s="60" customFormat="1" outlineLevel="2">
      <c r="A342" s="49"/>
      <c r="B342" s="392"/>
      <c r="C342" s="388"/>
      <c r="D342" s="92"/>
      <c r="E342" s="71"/>
      <c r="F342" s="72"/>
      <c r="G342" s="73"/>
      <c r="H342" s="389"/>
      <c r="I342" s="390"/>
      <c r="J342" s="403"/>
      <c r="L342" s="123"/>
      <c r="M342" s="123"/>
    </row>
    <row r="343" spans="1:14" s="9" customFormat="1" outlineLevel="1">
      <c r="A343" s="15"/>
      <c r="B343" s="41"/>
      <c r="C343" s="42"/>
      <c r="D343" s="43" t="s">
        <v>252</v>
      </c>
      <c r="E343" s="44"/>
      <c r="F343" s="45"/>
      <c r="G343" s="43"/>
      <c r="H343" s="183"/>
      <c r="I343" s="46"/>
      <c r="J343" s="47">
        <v>2880</v>
      </c>
      <c r="L343" s="8"/>
      <c r="M343" s="8"/>
      <c r="N343" s="48">
        <f>M344</f>
        <v>0</v>
      </c>
    </row>
    <row r="344" spans="1:14" s="9" customFormat="1" outlineLevel="1">
      <c r="A344" s="15"/>
      <c r="B344" s="378"/>
      <c r="C344" s="379"/>
      <c r="D344" s="52"/>
      <c r="E344" s="53">
        <v>0</v>
      </c>
      <c r="F344" s="54"/>
      <c r="G344" s="55" t="s">
        <v>253</v>
      </c>
      <c r="H344" s="380"/>
      <c r="I344" s="381"/>
      <c r="J344" s="382">
        <v>2880</v>
      </c>
      <c r="L344" s="8"/>
      <c r="M344" s="59">
        <f>SUM(L345:L351)</f>
        <v>0</v>
      </c>
    </row>
    <row r="345" spans="1:14" s="9" customFormat="1" outlineLevel="2">
      <c r="A345" s="15"/>
      <c r="B345" s="383"/>
      <c r="C345" s="388"/>
      <c r="D345" s="63" t="s">
        <v>254</v>
      </c>
      <c r="E345" s="64">
        <v>1</v>
      </c>
      <c r="F345" s="65"/>
      <c r="G345" s="66" t="s">
        <v>255</v>
      </c>
      <c r="H345" s="400">
        <v>1</v>
      </c>
      <c r="I345" s="401">
        <v>500</v>
      </c>
      <c r="J345" s="402">
        <v>500</v>
      </c>
      <c r="L345" s="59"/>
      <c r="M345" s="8"/>
    </row>
    <row r="346" spans="1:14" s="9" customFormat="1" outlineLevel="2">
      <c r="A346" s="15"/>
      <c r="B346" s="383"/>
      <c r="C346" s="388"/>
      <c r="D346" s="70" t="s">
        <v>254</v>
      </c>
      <c r="E346" s="71">
        <v>2</v>
      </c>
      <c r="F346" s="72">
        <v>1</v>
      </c>
      <c r="G346" s="73" t="s">
        <v>256</v>
      </c>
      <c r="H346" s="389">
        <v>45</v>
      </c>
      <c r="I346" s="390">
        <v>25</v>
      </c>
      <c r="J346" s="391">
        <v>1125</v>
      </c>
      <c r="L346" s="59"/>
      <c r="M346" s="8"/>
    </row>
    <row r="347" spans="1:14" s="9" customFormat="1" outlineLevel="2">
      <c r="A347" s="15"/>
      <c r="B347" s="383"/>
      <c r="C347" s="388"/>
      <c r="D347" s="70"/>
      <c r="E347" s="71"/>
      <c r="F347" s="72">
        <v>2</v>
      </c>
      <c r="G347" s="73" t="s">
        <v>257</v>
      </c>
      <c r="H347" s="389">
        <v>15</v>
      </c>
      <c r="I347" s="390">
        <v>25</v>
      </c>
      <c r="J347" s="391">
        <v>375</v>
      </c>
      <c r="L347" s="59"/>
      <c r="M347" s="8"/>
    </row>
    <row r="348" spans="1:14" s="9" customFormat="1" outlineLevel="2">
      <c r="A348" s="15"/>
      <c r="B348" s="383"/>
      <c r="C348" s="388"/>
      <c r="D348" s="70" t="s">
        <v>254</v>
      </c>
      <c r="E348" s="71">
        <v>3</v>
      </c>
      <c r="F348" s="72"/>
      <c r="G348" s="73" t="s">
        <v>258</v>
      </c>
      <c r="H348" s="389">
        <v>10</v>
      </c>
      <c r="I348" s="390">
        <v>25</v>
      </c>
      <c r="J348" s="391">
        <v>250</v>
      </c>
      <c r="L348" s="59"/>
      <c r="M348" s="8"/>
    </row>
    <row r="349" spans="1:14" s="9" customFormat="1" outlineLevel="2">
      <c r="A349" s="15"/>
      <c r="B349" s="383"/>
      <c r="C349" s="388"/>
      <c r="D349" s="70" t="s">
        <v>254</v>
      </c>
      <c r="E349" s="71">
        <v>4</v>
      </c>
      <c r="F349" s="72"/>
      <c r="G349" s="73" t="s">
        <v>259</v>
      </c>
      <c r="H349" s="394">
        <v>1</v>
      </c>
      <c r="I349" s="395">
        <v>600</v>
      </c>
      <c r="J349" s="396">
        <v>600</v>
      </c>
      <c r="L349" s="59"/>
      <c r="M349" s="8"/>
    </row>
    <row r="350" spans="1:14" s="9" customFormat="1" outlineLevel="2">
      <c r="A350" s="15"/>
      <c r="B350" s="383"/>
      <c r="C350" s="388"/>
      <c r="D350" s="70" t="s">
        <v>254</v>
      </c>
      <c r="E350" s="71">
        <v>5</v>
      </c>
      <c r="F350" s="72"/>
      <c r="G350" s="73" t="s">
        <v>260</v>
      </c>
      <c r="H350" s="389">
        <v>20</v>
      </c>
      <c r="I350" s="404">
        <v>1.5</v>
      </c>
      <c r="J350" s="391">
        <v>30</v>
      </c>
      <c r="L350" s="59"/>
      <c r="M350" s="8"/>
    </row>
    <row r="351" spans="1:14" outlineLevel="2">
      <c r="B351" s="392"/>
      <c r="C351" s="388"/>
      <c r="D351" s="83"/>
      <c r="E351" s="84"/>
      <c r="F351" s="85"/>
      <c r="G351" s="86"/>
      <c r="H351" s="397"/>
      <c r="I351" s="398"/>
      <c r="J351" s="399"/>
    </row>
    <row r="352" spans="1:14" outlineLevel="1">
      <c r="B352" s="392"/>
      <c r="C352" s="388"/>
      <c r="D352" s="92"/>
      <c r="E352" s="71"/>
      <c r="F352" s="72"/>
      <c r="H352" s="389"/>
      <c r="I352" s="390"/>
      <c r="J352" s="403"/>
    </row>
    <row r="353" spans="7:14" outlineLevel="1">
      <c r="G353" s="405" t="s">
        <v>261</v>
      </c>
    </row>
    <row r="354" spans="7:14" outlineLevel="1">
      <c r="G354" s="406" t="s">
        <v>262</v>
      </c>
    </row>
    <row r="356" spans="7:14">
      <c r="H356" s="2" t="s">
        <v>317</v>
      </c>
      <c r="N356" s="3">
        <f>N315</f>
        <v>0</v>
      </c>
    </row>
    <row r="357" spans="7:14">
      <c r="H357" s="1" t="s">
        <v>318</v>
      </c>
      <c r="N357" s="430"/>
    </row>
    <row r="358" spans="7:14">
      <c r="H358" s="2" t="s">
        <v>319</v>
      </c>
      <c r="N358" s="4" t="e">
        <f>N357/N356</f>
        <v>#DIV/0!</v>
      </c>
    </row>
  </sheetData>
  <mergeCells count="3">
    <mergeCell ref="B4:E5"/>
    <mergeCell ref="G4:G5"/>
    <mergeCell ref="H4:J4"/>
  </mergeCells>
  <phoneticPr fontId="57" type="noConversion"/>
  <printOptions horizontalCentered="1"/>
  <pageMargins left="0.2" right="0.2" top="0.59" bottom="0.59" header="0.2" footer="0.2"/>
  <pageSetup paperSize="9" scale="66" firstPageNumber="7" fitToHeight="4" orientation="landscape" useFirstPageNumber="1" horizontalDpi="4294967292" verticalDpi="4294967292"/>
  <headerFooter>
    <oddHeader>&amp;C&amp;"Arial,Normal"&amp;K000000DÉPARTEMENT DE LOIRE ATLANTIQUE • RECONSTRUCTION DU CDEF</oddHeader>
    <oddFooter>&amp;L&amp;"Arial,Normal"&amp;K000000ARJUNA • &amp;F • &amp;A&amp;R&amp;"Arial,Normal"&amp;K000000&amp;D • &amp;P</oddFooter>
  </headerFooter>
  <rowBreaks count="8" manualBreakCount="8">
    <brk id="85" max="16383" man="1"/>
    <brk id="117" max="16383" man="1"/>
    <brk id="150" max="16383" man="1"/>
    <brk id="197" max="16383" man="1"/>
    <brk id="242" max="16383" man="1"/>
    <brk id="260" max="16383" man="1"/>
    <brk id="293" max="16383" man="1"/>
    <brk id="315" max="16383" man="1"/>
  </rowBreaks>
  <extLst>
    <ext xmlns:mx="http://schemas.microsoft.com/office/mac/excel/2008/main" uri="{64002731-A6B0-56B0-2670-7721B7C09600}">
      <mx:PLV Mode="0" OnePage="0" WScale="66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B1:R67"/>
  <sheetViews>
    <sheetView tabSelected="1" workbookViewId="0">
      <selection activeCell="L55" sqref="L55"/>
    </sheetView>
  </sheetViews>
  <sheetFormatPr baseColWidth="10" defaultColWidth="10.875" defaultRowHeight="15.75"/>
  <cols>
    <col min="1" max="1" width="10.875" style="5"/>
    <col min="2" max="2" width="3.5" style="5" customWidth="1"/>
    <col min="3" max="3" width="3.625" style="5" customWidth="1"/>
    <col min="4" max="4" width="4.625" style="5" customWidth="1"/>
    <col min="5" max="7" width="10.875" style="5"/>
    <col min="8" max="8" width="10.875" style="5" customWidth="1"/>
    <col min="9" max="9" width="17.875" style="5" customWidth="1"/>
    <col min="10" max="10" width="6.125" style="5" customWidth="1"/>
    <col min="11" max="11" width="3.625" style="5" customWidth="1"/>
    <col min="12" max="12" width="10.875" style="9"/>
    <col min="13" max="15" width="10.875" style="5"/>
    <col min="16" max="16" width="10.875" style="5" customWidth="1"/>
    <col min="17" max="17" width="18.625" style="5" customWidth="1"/>
    <col min="18" max="18" width="3" style="5" customWidth="1"/>
    <col min="19" max="16384" width="10.875" style="5"/>
  </cols>
  <sheetData>
    <row r="1" spans="2:18" ht="20.25">
      <c r="B1" s="409" t="s">
        <v>0</v>
      </c>
    </row>
    <row r="2" spans="2:18" ht="20.25">
      <c r="C2" s="409"/>
    </row>
    <row r="3" spans="2:18">
      <c r="B3" s="415"/>
      <c r="C3" s="416"/>
      <c r="D3" s="416"/>
      <c r="E3" s="416"/>
      <c r="F3" s="416"/>
      <c r="G3" s="416"/>
      <c r="H3" s="416"/>
      <c r="I3" s="416"/>
      <c r="J3" s="416"/>
      <c r="K3" s="416"/>
      <c r="L3" s="417"/>
      <c r="M3" s="418"/>
      <c r="N3" s="416"/>
      <c r="O3" s="416"/>
      <c r="P3" s="416"/>
      <c r="Q3" s="416"/>
      <c r="R3" s="419"/>
    </row>
    <row r="4" spans="2:18">
      <c r="B4" s="420"/>
      <c r="C4" s="421" t="s">
        <v>314</v>
      </c>
      <c r="D4" s="184"/>
      <c r="E4" s="184"/>
      <c r="F4" s="184"/>
      <c r="G4" s="184"/>
      <c r="H4" s="184"/>
      <c r="I4" s="184"/>
      <c r="J4" s="184"/>
      <c r="K4" s="421" t="s">
        <v>316</v>
      </c>
      <c r="L4" s="60"/>
      <c r="M4" s="184"/>
      <c r="N4" s="184"/>
      <c r="O4" s="184"/>
      <c r="P4" s="184"/>
      <c r="Q4" s="184"/>
      <c r="R4" s="422"/>
    </row>
    <row r="5" spans="2:18">
      <c r="B5" s="420"/>
      <c r="C5" s="423" t="s">
        <v>13</v>
      </c>
      <c r="D5" s="423" t="s">
        <v>1</v>
      </c>
      <c r="E5" s="184"/>
      <c r="F5" s="184"/>
      <c r="G5" s="184"/>
      <c r="H5" s="184"/>
      <c r="I5" s="410">
        <v>0</v>
      </c>
      <c r="J5" s="184"/>
      <c r="K5" s="423" t="s">
        <v>80</v>
      </c>
      <c r="L5" s="424" t="s">
        <v>295</v>
      </c>
      <c r="M5" s="184"/>
      <c r="N5" s="184"/>
      <c r="O5" s="184"/>
      <c r="P5" s="184"/>
      <c r="Q5" s="410">
        <v>0</v>
      </c>
      <c r="R5" s="422"/>
    </row>
    <row r="6" spans="2:18">
      <c r="B6" s="420"/>
      <c r="C6" s="423" t="s">
        <v>59</v>
      </c>
      <c r="D6" s="423" t="s">
        <v>263</v>
      </c>
      <c r="E6" s="184"/>
      <c r="F6" s="184"/>
      <c r="G6" s="184"/>
      <c r="H6" s="184"/>
      <c r="I6" s="184"/>
      <c r="J6" s="184"/>
      <c r="K6" s="184"/>
      <c r="L6" s="424"/>
      <c r="M6" s="423" t="s">
        <v>296</v>
      </c>
      <c r="N6" s="184"/>
      <c r="O6" s="184"/>
      <c r="P6" s="184"/>
      <c r="Q6" s="184"/>
      <c r="R6" s="422"/>
    </row>
    <row r="7" spans="2:18">
      <c r="B7" s="420"/>
      <c r="C7" s="423"/>
      <c r="D7" s="423" t="s">
        <v>264</v>
      </c>
      <c r="E7" s="423" t="s">
        <v>265</v>
      </c>
      <c r="F7" s="184"/>
      <c r="G7" s="184"/>
      <c r="H7" s="184"/>
      <c r="I7" s="410">
        <v>0</v>
      </c>
      <c r="J7" s="184"/>
      <c r="K7" s="184"/>
      <c r="L7" s="424"/>
      <c r="M7" s="423" t="s">
        <v>297</v>
      </c>
      <c r="N7" s="184"/>
      <c r="O7" s="184"/>
      <c r="P7" s="184"/>
      <c r="Q7" s="184"/>
      <c r="R7" s="422"/>
    </row>
    <row r="8" spans="2:18">
      <c r="B8" s="420"/>
      <c r="C8" s="184"/>
      <c r="D8" s="423" t="s">
        <v>266</v>
      </c>
      <c r="E8" s="423" t="s">
        <v>267</v>
      </c>
      <c r="F8" s="184"/>
      <c r="G8" s="184"/>
      <c r="H8" s="184"/>
      <c r="I8" s="410">
        <v>0</v>
      </c>
      <c r="J8" s="184"/>
      <c r="K8" s="184"/>
      <c r="L8" s="424"/>
      <c r="M8" s="423" t="s">
        <v>298</v>
      </c>
      <c r="N8" s="184"/>
      <c r="O8" s="184"/>
      <c r="P8" s="184"/>
      <c r="Q8" s="184"/>
      <c r="R8" s="422"/>
    </row>
    <row r="9" spans="2:18">
      <c r="B9" s="420"/>
      <c r="C9" s="184"/>
      <c r="D9" s="423" t="s">
        <v>268</v>
      </c>
      <c r="E9" s="423" t="s">
        <v>269</v>
      </c>
      <c r="F9" s="184"/>
      <c r="G9" s="184"/>
      <c r="H9" s="184"/>
      <c r="I9" s="410">
        <v>0</v>
      </c>
      <c r="J9" s="184"/>
      <c r="K9" s="184"/>
      <c r="L9" s="424"/>
      <c r="M9" s="423" t="s">
        <v>299</v>
      </c>
      <c r="N9" s="184"/>
      <c r="O9" s="184"/>
      <c r="P9" s="184"/>
      <c r="Q9" s="184"/>
      <c r="R9" s="422"/>
    </row>
    <row r="10" spans="2:18">
      <c r="B10" s="420"/>
      <c r="C10" s="184"/>
      <c r="D10" s="425"/>
      <c r="E10" s="425" t="s">
        <v>270</v>
      </c>
      <c r="F10" s="184"/>
      <c r="G10" s="184"/>
      <c r="H10" s="184"/>
      <c r="I10" s="184"/>
      <c r="J10" s="184"/>
      <c r="K10" s="184"/>
      <c r="L10" s="424" t="s">
        <v>300</v>
      </c>
      <c r="M10" s="184"/>
      <c r="N10" s="184"/>
      <c r="O10" s="184"/>
      <c r="P10" s="184"/>
      <c r="Q10" s="410">
        <v>0</v>
      </c>
      <c r="R10" s="422"/>
    </row>
    <row r="11" spans="2:18">
      <c r="B11" s="420"/>
      <c r="C11" s="184"/>
      <c r="D11" s="425"/>
      <c r="E11" s="425" t="s">
        <v>271</v>
      </c>
      <c r="F11" s="184"/>
      <c r="G11" s="184"/>
      <c r="H11" s="184"/>
      <c r="I11" s="184"/>
      <c r="J11" s="184"/>
      <c r="K11" s="423" t="s">
        <v>90</v>
      </c>
      <c r="L11" s="424" t="s">
        <v>301</v>
      </c>
      <c r="M11" s="184"/>
      <c r="N11" s="184"/>
      <c r="O11" s="184"/>
      <c r="P11" s="184"/>
      <c r="Q11" s="410">
        <v>0</v>
      </c>
      <c r="R11" s="422"/>
    </row>
    <row r="12" spans="2:18">
      <c r="B12" s="420"/>
      <c r="C12" s="184"/>
      <c r="D12" s="425"/>
      <c r="E12" s="425" t="s">
        <v>272</v>
      </c>
      <c r="F12" s="184"/>
      <c r="G12" s="184"/>
      <c r="H12" s="184"/>
      <c r="I12" s="184"/>
      <c r="J12" s="184"/>
      <c r="K12" s="423" t="s">
        <v>96</v>
      </c>
      <c r="L12" s="424"/>
      <c r="M12" s="423" t="s">
        <v>302</v>
      </c>
      <c r="N12" s="184"/>
      <c r="O12" s="184"/>
      <c r="P12" s="184"/>
      <c r="Q12" s="184"/>
      <c r="R12" s="422"/>
    </row>
    <row r="13" spans="2:18">
      <c r="B13" s="420"/>
      <c r="C13" s="184"/>
      <c r="D13" s="425"/>
      <c r="E13" s="425" t="s">
        <v>273</v>
      </c>
      <c r="F13" s="184"/>
      <c r="G13" s="184"/>
      <c r="H13" s="184"/>
      <c r="I13" s="184"/>
      <c r="J13" s="184"/>
      <c r="K13" s="184"/>
      <c r="L13" s="424"/>
      <c r="M13" s="423" t="s">
        <v>303</v>
      </c>
      <c r="N13" s="184"/>
      <c r="O13" s="184"/>
      <c r="P13" s="184"/>
      <c r="Q13" s="184"/>
      <c r="R13" s="422"/>
    </row>
    <row r="14" spans="2:18">
      <c r="B14" s="420"/>
      <c r="C14" s="184"/>
      <c r="D14" s="425"/>
      <c r="E14" s="425" t="s">
        <v>274</v>
      </c>
      <c r="F14" s="184"/>
      <c r="G14" s="184"/>
      <c r="H14" s="184"/>
      <c r="I14" s="184"/>
      <c r="J14" s="184"/>
      <c r="K14" s="184"/>
      <c r="L14" s="424" t="s">
        <v>305</v>
      </c>
      <c r="M14" s="184"/>
      <c r="N14" s="184"/>
      <c r="O14" s="184"/>
      <c r="P14" s="184"/>
      <c r="Q14" s="410">
        <v>0</v>
      </c>
      <c r="R14" s="422"/>
    </row>
    <row r="15" spans="2:18">
      <c r="B15" s="420"/>
      <c r="C15" s="423" t="s">
        <v>275</v>
      </c>
      <c r="D15" s="423" t="s">
        <v>276</v>
      </c>
      <c r="E15" s="184"/>
      <c r="F15" s="184"/>
      <c r="G15" s="184"/>
      <c r="H15" s="184"/>
      <c r="I15" s="184"/>
      <c r="J15" s="184"/>
      <c r="K15" s="423" t="s">
        <v>304</v>
      </c>
      <c r="L15" s="424"/>
      <c r="M15" s="423" t="s">
        <v>306</v>
      </c>
      <c r="N15" s="184"/>
      <c r="O15" s="184"/>
      <c r="P15" s="184"/>
      <c r="Q15" s="184"/>
      <c r="R15" s="422"/>
    </row>
    <row r="16" spans="2:18">
      <c r="B16" s="420"/>
      <c r="C16" s="184"/>
      <c r="D16" s="423" t="s">
        <v>277</v>
      </c>
      <c r="E16" s="423" t="s">
        <v>278</v>
      </c>
      <c r="F16" s="184"/>
      <c r="G16" s="184"/>
      <c r="H16" s="184"/>
      <c r="I16" s="410">
        <v>0</v>
      </c>
      <c r="J16" s="184"/>
      <c r="K16" s="184"/>
      <c r="L16" s="424"/>
      <c r="M16" s="423" t="s">
        <v>307</v>
      </c>
      <c r="N16" s="184"/>
      <c r="O16" s="184"/>
      <c r="P16" s="184"/>
      <c r="Q16" s="184"/>
      <c r="R16" s="422"/>
    </row>
    <row r="17" spans="2:18">
      <c r="B17" s="420"/>
      <c r="C17" s="184"/>
      <c r="D17" s="425"/>
      <c r="E17" s="425" t="s">
        <v>279</v>
      </c>
      <c r="F17" s="184"/>
      <c r="G17" s="184"/>
      <c r="H17" s="184"/>
      <c r="I17" s="184"/>
      <c r="J17" s="184"/>
      <c r="K17" s="184"/>
      <c r="L17" s="424"/>
      <c r="M17" s="423" t="s">
        <v>308</v>
      </c>
      <c r="N17" s="184"/>
      <c r="O17" s="184"/>
      <c r="P17" s="184"/>
      <c r="Q17" s="184"/>
      <c r="R17" s="422"/>
    </row>
    <row r="18" spans="2:18">
      <c r="B18" s="420"/>
      <c r="C18" s="184"/>
      <c r="D18" s="425"/>
      <c r="E18" s="425" t="s">
        <v>280</v>
      </c>
      <c r="F18" s="184"/>
      <c r="G18" s="184"/>
      <c r="H18" s="184"/>
      <c r="I18" s="184"/>
      <c r="J18" s="184"/>
      <c r="K18" s="184"/>
      <c r="L18" s="424"/>
      <c r="M18" s="423" t="s">
        <v>309</v>
      </c>
      <c r="N18" s="184"/>
      <c r="O18" s="184"/>
      <c r="P18" s="184"/>
      <c r="Q18" s="184"/>
      <c r="R18" s="422"/>
    </row>
    <row r="19" spans="2:18">
      <c r="B19" s="420"/>
      <c r="C19" s="184"/>
      <c r="D19" s="425"/>
      <c r="E19" s="425" t="s">
        <v>281</v>
      </c>
      <c r="F19" s="184"/>
      <c r="G19" s="184"/>
      <c r="H19" s="184"/>
      <c r="I19" s="184"/>
      <c r="J19" s="184"/>
      <c r="K19" s="184"/>
      <c r="L19" s="424"/>
      <c r="M19" s="423" t="s">
        <v>310</v>
      </c>
      <c r="N19" s="184"/>
      <c r="O19" s="184"/>
      <c r="P19" s="184"/>
      <c r="Q19" s="184"/>
      <c r="R19" s="422"/>
    </row>
    <row r="20" spans="2:18">
      <c r="B20" s="420"/>
      <c r="C20" s="184"/>
      <c r="D20" s="425"/>
      <c r="E20" s="425" t="s">
        <v>282</v>
      </c>
      <c r="F20" s="184"/>
      <c r="G20" s="184"/>
      <c r="H20" s="184"/>
      <c r="I20" s="184"/>
      <c r="J20" s="184"/>
      <c r="K20" s="184"/>
      <c r="L20" s="424"/>
      <c r="M20" s="423" t="s">
        <v>311</v>
      </c>
      <c r="N20" s="184"/>
      <c r="O20" s="184"/>
      <c r="P20" s="184"/>
      <c r="Q20" s="184"/>
      <c r="R20" s="422"/>
    </row>
    <row r="21" spans="2:18">
      <c r="B21" s="420"/>
      <c r="C21" s="184"/>
      <c r="D21" s="425"/>
      <c r="E21" s="425" t="s">
        <v>283</v>
      </c>
      <c r="F21" s="184"/>
      <c r="G21" s="184"/>
      <c r="H21" s="184"/>
      <c r="I21" s="184"/>
      <c r="J21" s="184"/>
      <c r="K21" s="184"/>
      <c r="L21" s="60"/>
      <c r="M21" s="184"/>
      <c r="N21" s="184"/>
      <c r="O21" s="184"/>
      <c r="P21" s="184"/>
      <c r="Q21" s="184"/>
      <c r="R21" s="422"/>
    </row>
    <row r="22" spans="2:18">
      <c r="B22" s="420"/>
      <c r="C22" s="184"/>
      <c r="D22" s="423" t="s">
        <v>284</v>
      </c>
      <c r="E22" s="423" t="s">
        <v>285</v>
      </c>
      <c r="F22" s="184"/>
      <c r="G22" s="184"/>
      <c r="H22" s="184"/>
      <c r="I22" s="410">
        <v>0</v>
      </c>
      <c r="J22" s="184"/>
      <c r="R22" s="422"/>
    </row>
    <row r="23" spans="2:18">
      <c r="B23" s="420"/>
      <c r="C23" s="184"/>
      <c r="D23" s="425"/>
      <c r="E23" s="425" t="s">
        <v>286</v>
      </c>
      <c r="F23" s="184"/>
      <c r="G23" s="184"/>
      <c r="H23" s="184"/>
      <c r="I23" s="184"/>
      <c r="J23" s="184"/>
      <c r="R23" s="422"/>
    </row>
    <row r="24" spans="2:18">
      <c r="B24" s="420"/>
      <c r="C24" s="184"/>
      <c r="D24" s="425"/>
      <c r="E24" s="425" t="s">
        <v>287</v>
      </c>
      <c r="F24" s="184"/>
      <c r="G24" s="184"/>
      <c r="H24" s="184"/>
      <c r="I24" s="184"/>
      <c r="J24" s="184"/>
      <c r="R24" s="422"/>
    </row>
    <row r="25" spans="2:18">
      <c r="B25" s="420"/>
      <c r="C25" s="184"/>
      <c r="D25" s="425"/>
      <c r="E25" s="425" t="s">
        <v>315</v>
      </c>
      <c r="F25" s="184"/>
      <c r="G25" s="184"/>
      <c r="H25" s="184"/>
      <c r="I25" s="184"/>
      <c r="J25" s="184"/>
      <c r="R25" s="422"/>
    </row>
    <row r="26" spans="2:18">
      <c r="B26" s="420"/>
      <c r="C26" s="184"/>
      <c r="D26" s="425"/>
      <c r="E26" s="425" t="s">
        <v>288</v>
      </c>
      <c r="F26" s="184"/>
      <c r="G26" s="184"/>
      <c r="H26" s="184"/>
      <c r="I26" s="184"/>
      <c r="J26" s="184"/>
      <c r="R26" s="422"/>
    </row>
    <row r="27" spans="2:18">
      <c r="B27" s="420"/>
      <c r="C27" s="184"/>
      <c r="D27" s="425"/>
      <c r="E27" s="425" t="s">
        <v>289</v>
      </c>
      <c r="F27" s="184"/>
      <c r="G27" s="184"/>
      <c r="H27" s="184"/>
      <c r="I27" s="184"/>
      <c r="J27" s="184"/>
      <c r="K27" s="184"/>
      <c r="L27" s="424"/>
      <c r="M27" s="423"/>
      <c r="N27" s="184"/>
      <c r="O27" s="184"/>
      <c r="P27" s="184"/>
      <c r="Q27" s="184"/>
      <c r="R27" s="422"/>
    </row>
    <row r="28" spans="2:18">
      <c r="B28" s="420"/>
      <c r="C28" s="184"/>
      <c r="D28" s="423" t="s">
        <v>290</v>
      </c>
      <c r="E28" s="423" t="s">
        <v>291</v>
      </c>
      <c r="F28" s="184"/>
      <c r="G28" s="184"/>
      <c r="H28" s="184"/>
      <c r="I28" s="410">
        <v>0</v>
      </c>
      <c r="J28" s="184"/>
      <c r="K28" s="184"/>
      <c r="L28" s="424"/>
      <c r="M28" s="423"/>
      <c r="N28" s="184"/>
      <c r="O28" s="184"/>
      <c r="P28" s="184"/>
      <c r="Q28" s="184"/>
      <c r="R28" s="422"/>
    </row>
    <row r="29" spans="2:18">
      <c r="B29" s="420"/>
      <c r="C29" s="184"/>
      <c r="D29" s="425"/>
      <c r="E29" s="425" t="s">
        <v>292</v>
      </c>
      <c r="F29" s="184"/>
      <c r="G29" s="184"/>
      <c r="H29" s="184"/>
      <c r="I29" s="184"/>
      <c r="J29" s="184"/>
      <c r="K29" s="184"/>
      <c r="L29" s="424"/>
      <c r="M29" s="423"/>
      <c r="N29" s="184"/>
      <c r="O29" s="184"/>
      <c r="P29" s="184"/>
      <c r="Q29" s="184"/>
      <c r="R29" s="422"/>
    </row>
    <row r="30" spans="2:18">
      <c r="B30" s="420"/>
      <c r="C30" s="184"/>
      <c r="D30" s="425"/>
      <c r="E30" s="425" t="s">
        <v>293</v>
      </c>
      <c r="F30" s="184"/>
      <c r="G30" s="184"/>
      <c r="H30" s="184"/>
      <c r="I30" s="184"/>
      <c r="J30" s="184"/>
      <c r="K30" s="184"/>
      <c r="L30" s="424"/>
      <c r="M30" s="423"/>
      <c r="N30" s="184"/>
      <c r="O30" s="184"/>
      <c r="P30" s="184"/>
      <c r="Q30" s="184"/>
      <c r="R30" s="422"/>
    </row>
    <row r="31" spans="2:18">
      <c r="B31" s="420"/>
      <c r="C31" s="184"/>
      <c r="D31" s="425"/>
      <c r="E31" s="425" t="s">
        <v>294</v>
      </c>
      <c r="F31" s="184"/>
      <c r="G31" s="184"/>
      <c r="H31" s="184"/>
      <c r="I31" s="184"/>
      <c r="J31" s="184"/>
      <c r="K31" s="184"/>
      <c r="L31" s="424"/>
      <c r="M31" s="423"/>
      <c r="N31" s="184"/>
      <c r="O31" s="184"/>
      <c r="P31" s="184"/>
      <c r="Q31" s="184"/>
      <c r="R31" s="422"/>
    </row>
    <row r="32" spans="2:18" ht="16.5" thickBot="1">
      <c r="B32" s="420"/>
      <c r="C32" s="184"/>
      <c r="D32" s="425"/>
      <c r="E32" s="425"/>
      <c r="F32" s="184"/>
      <c r="G32" s="184"/>
      <c r="H32" s="184"/>
      <c r="I32" s="184"/>
      <c r="J32" s="184"/>
      <c r="R32" s="422"/>
    </row>
    <row r="33" spans="2:18" ht="16.5" thickBot="1">
      <c r="B33" s="420"/>
      <c r="C33" s="411" t="s">
        <v>312</v>
      </c>
      <c r="D33" s="407"/>
      <c r="E33" s="407"/>
      <c r="F33" s="412"/>
      <c r="G33" s="412"/>
      <c r="H33" s="412"/>
      <c r="I33" s="414">
        <f>SUM(I4:I32)</f>
        <v>0</v>
      </c>
      <c r="J33" s="184"/>
      <c r="K33" s="411" t="s">
        <v>313</v>
      </c>
      <c r="L33" s="408"/>
      <c r="M33" s="407"/>
      <c r="N33" s="412"/>
      <c r="O33" s="412"/>
      <c r="P33" s="412"/>
      <c r="Q33" s="413">
        <f>SUM(Q3:Q21)</f>
        <v>0</v>
      </c>
      <c r="R33" s="422"/>
    </row>
    <row r="34" spans="2:18">
      <c r="B34" s="420"/>
      <c r="C34" s="184"/>
      <c r="D34" s="425"/>
      <c r="E34" s="425"/>
      <c r="F34" s="184"/>
      <c r="G34" s="184"/>
      <c r="H34" s="184"/>
      <c r="I34" s="184"/>
      <c r="J34" s="184"/>
      <c r="R34" s="422"/>
    </row>
    <row r="35" spans="2:18" ht="16.5" thickBot="1">
      <c r="B35" s="420"/>
      <c r="C35" s="184"/>
      <c r="D35" s="184"/>
      <c r="E35" s="184"/>
      <c r="F35" s="184"/>
      <c r="G35" s="184"/>
      <c r="H35" s="184"/>
      <c r="I35" s="184"/>
      <c r="J35" s="184"/>
      <c r="K35" s="184"/>
      <c r="L35" s="60"/>
      <c r="M35" s="184"/>
      <c r="N35" s="184"/>
      <c r="O35" s="184"/>
      <c r="P35" s="184"/>
      <c r="Q35" s="184"/>
      <c r="R35" s="422"/>
    </row>
    <row r="36" spans="2:18">
      <c r="B36" s="420"/>
      <c r="J36" s="184"/>
      <c r="K36" s="439" t="s">
        <v>2</v>
      </c>
      <c r="L36" s="440"/>
      <c r="M36" s="440"/>
      <c r="N36" s="440"/>
      <c r="O36" s="440"/>
      <c r="P36" s="440"/>
      <c r="Q36" s="443">
        <f>Q33+I33</f>
        <v>0</v>
      </c>
      <c r="R36" s="422"/>
    </row>
    <row r="37" spans="2:18" ht="16.5" thickBot="1">
      <c r="B37" s="420"/>
      <c r="C37" s="184"/>
      <c r="D37" s="184"/>
      <c r="E37" s="184"/>
      <c r="F37" s="184"/>
      <c r="G37" s="184"/>
      <c r="H37" s="184"/>
      <c r="I37" s="184"/>
      <c r="J37" s="184"/>
      <c r="K37" s="441"/>
      <c r="L37" s="442"/>
      <c r="M37" s="442"/>
      <c r="N37" s="442"/>
      <c r="O37" s="442"/>
      <c r="P37" s="442"/>
      <c r="Q37" s="444"/>
      <c r="R37" s="422"/>
    </row>
    <row r="38" spans="2:18">
      <c r="B38" s="426"/>
      <c r="C38" s="427"/>
      <c r="D38" s="427"/>
      <c r="E38" s="427"/>
      <c r="F38" s="427"/>
      <c r="G38" s="427"/>
      <c r="H38" s="427"/>
      <c r="I38" s="427"/>
      <c r="J38" s="427"/>
      <c r="K38" s="427"/>
      <c r="L38" s="428"/>
      <c r="M38" s="427"/>
      <c r="N38" s="427"/>
      <c r="O38" s="427"/>
      <c r="P38" s="427"/>
      <c r="Q38" s="427"/>
      <c r="R38" s="429"/>
    </row>
    <row r="67" ht="33" customHeight="1"/>
  </sheetData>
  <mergeCells count="2">
    <mergeCell ref="K36:P37"/>
    <mergeCell ref="Q36:Q37"/>
  </mergeCells>
  <pageMargins left="0.31496062992125984" right="0.15748031496062992" top="0.31496062992125984" bottom="0.35433070866141736" header="0.19685039370078741" footer="0.19685039370078741"/>
  <pageSetup paperSize="9" scale="86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1 - BORDEREAU SURFACES</vt:lpstr>
      <vt:lpstr>ANNEXE 2 - BORDEREAU COUTS 1 </vt:lpstr>
      <vt:lpstr>'ANNEXE 1 - BORDEREAU SURFACES'!Impression_des_titres</vt:lpstr>
      <vt:lpstr>'ANNEXE 1 - BORDEREAU SURFACES'!Zone_d_impression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imac1</dc:creator>
  <cp:lastModifiedBy>BILLARD Sandrine</cp:lastModifiedBy>
  <cp:lastPrinted>2017-04-05T20:42:53Z</cp:lastPrinted>
  <dcterms:created xsi:type="dcterms:W3CDTF">2017-03-28T13:22:09Z</dcterms:created>
  <dcterms:modified xsi:type="dcterms:W3CDTF">2017-04-06T07:14:03Z</dcterms:modified>
</cp:coreProperties>
</file>